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T:\COMMON\PDESB\0_DataUnitRepository\TANF_hardship\"/>
    </mc:Choice>
  </mc:AlternateContent>
  <xr:revisionPtr revIDLastSave="0" documentId="13_ncr:1_{375E7CF0-99A1-4C90-AF77-A10675B8F4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" sheetId="4" r:id="rId1"/>
    <sheet name="FFY Averages" sheetId="1" state="hidden" r:id="rId2"/>
    <sheet name="Raw Data" sheetId="2" state="hidden" r:id="rId3"/>
    <sheet name="Lookup" sheetId="3" state="hidden" r:id="rId4"/>
  </sheets>
  <definedNames>
    <definedName name="Month">Lookup!$A$3:$B$23</definedName>
  </definedNames>
  <calcPr calcId="191029"/>
  <customWorkbookViews>
    <customWorkbookView name="SHOW" guid="{F201D0E5-3C4D-4C86-84F0-78AF9FDEC703}" maximized="1" windowWidth="1280" windowHeight="799" activeSheetId="4"/>
    <customWorkbookView name="WORK" guid="{3503905F-60D6-403E-B878-8D9F27A9B0B2}" maximized="1" windowWidth="1280" windowHeight="79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Q74" i="2" l="1"/>
  <c r="AP74" i="2"/>
  <c r="AO74" i="2"/>
  <c r="AN74" i="2"/>
  <c r="AM74" i="2"/>
  <c r="AL74" i="2"/>
  <c r="AK74" i="2"/>
  <c r="AJ74" i="2"/>
  <c r="AI74" i="2"/>
  <c r="AH74" i="2"/>
  <c r="AG74" i="2"/>
  <c r="AF74" i="2"/>
  <c r="AC74" i="2"/>
  <c r="AB74" i="2"/>
  <c r="AA74" i="2"/>
  <c r="Z74" i="2"/>
  <c r="Y74" i="2"/>
  <c r="X74" i="2"/>
  <c r="W74" i="2"/>
  <c r="V74" i="2"/>
  <c r="U74" i="2"/>
  <c r="T74" i="2"/>
  <c r="S74" i="2"/>
  <c r="R74" i="2"/>
  <c r="AP174" i="2"/>
  <c r="AO174" i="2"/>
  <c r="AN174" i="2"/>
  <c r="AM174" i="2"/>
  <c r="AL174" i="2"/>
  <c r="AK174" i="2"/>
  <c r="AJ174" i="2"/>
  <c r="AI174" i="2"/>
  <c r="AH174" i="2"/>
  <c r="AG174" i="2"/>
  <c r="AF174" i="2"/>
  <c r="AE174" i="2"/>
  <c r="AC174" i="2"/>
  <c r="AB174" i="2"/>
  <c r="AA174" i="2"/>
  <c r="Z174" i="2"/>
  <c r="Y174" i="2"/>
  <c r="X174" i="2"/>
  <c r="W174" i="2"/>
  <c r="V174" i="2"/>
  <c r="U174" i="2"/>
  <c r="T174" i="2"/>
  <c r="S174" i="2"/>
  <c r="R174" i="2"/>
  <c r="M74" i="2"/>
  <c r="L174" i="2"/>
  <c r="K174" i="2"/>
  <c r="J15" i="3"/>
  <c r="I15" i="3"/>
  <c r="G15" i="3"/>
  <c r="C6" i="4" l="1"/>
  <c r="D174" i="2" l="1"/>
  <c r="C272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H100" i="3"/>
  <c r="I93" i="4" s="1"/>
  <c r="H101" i="3"/>
  <c r="I94" i="4" s="1"/>
  <c r="H102" i="3"/>
  <c r="I95" i="4" s="1"/>
  <c r="H103" i="3"/>
  <c r="I96" i="4" s="1"/>
  <c r="H104" i="3"/>
  <c r="I97" i="4" s="1"/>
  <c r="H97" i="3"/>
  <c r="I90" i="4" s="1"/>
  <c r="H98" i="3"/>
  <c r="I91" i="4" s="1"/>
  <c r="H95" i="3"/>
  <c r="I88" i="4" s="1"/>
  <c r="I89" i="4" s="1"/>
  <c r="H93" i="3"/>
  <c r="I86" i="4" s="1"/>
  <c r="I87" i="4" s="1"/>
  <c r="H88" i="3"/>
  <c r="I81" i="4" s="1"/>
  <c r="H89" i="3"/>
  <c r="I82" i="4" s="1"/>
  <c r="H90" i="3"/>
  <c r="I83" i="4" s="1"/>
  <c r="H91" i="3"/>
  <c r="I84" i="4" s="1"/>
  <c r="H84" i="3"/>
  <c r="I77" i="4" s="1"/>
  <c r="H85" i="3"/>
  <c r="I78" i="4" s="1"/>
  <c r="H86" i="3"/>
  <c r="I79" i="4" s="1"/>
  <c r="H81" i="3"/>
  <c r="I74" i="4" s="1"/>
  <c r="H82" i="3"/>
  <c r="I75" i="4" s="1"/>
  <c r="H79" i="3"/>
  <c r="I72" i="4" s="1"/>
  <c r="I73" i="4" s="1"/>
  <c r="H76" i="3"/>
  <c r="I69" i="4" s="1"/>
  <c r="H77" i="3"/>
  <c r="I70" i="4" s="1"/>
  <c r="H74" i="3"/>
  <c r="I67" i="4" s="1"/>
  <c r="I68" i="4" s="1"/>
  <c r="H72" i="3"/>
  <c r="I65" i="4" s="1"/>
  <c r="I66" i="4" s="1"/>
  <c r="H70" i="3"/>
  <c r="I63" i="4" s="1"/>
  <c r="I64" i="4" s="1"/>
  <c r="H64" i="3"/>
  <c r="I57" i="4" s="1"/>
  <c r="H65" i="3"/>
  <c r="I58" i="4" s="1"/>
  <c r="H66" i="3"/>
  <c r="I59" i="4" s="1"/>
  <c r="H67" i="3"/>
  <c r="I60" i="4" s="1"/>
  <c r="H68" i="3"/>
  <c r="I61" i="4" s="1"/>
  <c r="H61" i="3"/>
  <c r="I54" i="4" s="1"/>
  <c r="H62" i="3"/>
  <c r="I55" i="4" s="1"/>
  <c r="H57" i="3"/>
  <c r="I50" i="4" s="1"/>
  <c r="H58" i="3"/>
  <c r="I51" i="4" s="1"/>
  <c r="H59" i="3"/>
  <c r="I52" i="4" s="1"/>
  <c r="H54" i="3"/>
  <c r="I47" i="4" s="1"/>
  <c r="H55" i="3"/>
  <c r="I48" i="4" s="1"/>
  <c r="H47" i="3"/>
  <c r="I40" i="4" s="1"/>
  <c r="H48" i="3"/>
  <c r="I41" i="4" s="1"/>
  <c r="H49" i="3"/>
  <c r="I42" i="4" s="1"/>
  <c r="H50" i="3"/>
  <c r="I43" i="4" s="1"/>
  <c r="H51" i="3"/>
  <c r="I44" i="4" s="1"/>
  <c r="H52" i="3"/>
  <c r="I45" i="4" s="1"/>
  <c r="H42" i="3"/>
  <c r="I35" i="4" s="1"/>
  <c r="H43" i="3"/>
  <c r="I36" i="4" s="1"/>
  <c r="H44" i="3"/>
  <c r="I37" i="4" s="1"/>
  <c r="H45" i="3"/>
  <c r="I38" i="4" s="1"/>
  <c r="H35" i="3"/>
  <c r="I28" i="4" s="1"/>
  <c r="H36" i="3"/>
  <c r="I29" i="4" s="1"/>
  <c r="H37" i="3"/>
  <c r="I30" i="4" s="1"/>
  <c r="H38" i="3"/>
  <c r="I31" i="4" s="1"/>
  <c r="H39" i="3"/>
  <c r="I32" i="4" s="1"/>
  <c r="H40" i="3"/>
  <c r="I33" i="4" s="1"/>
  <c r="H31" i="3"/>
  <c r="I24" i="4" s="1"/>
  <c r="H32" i="3"/>
  <c r="I25" i="4" s="1"/>
  <c r="H33" i="3"/>
  <c r="I26" i="4" s="1"/>
  <c r="H27" i="3"/>
  <c r="I20" i="4" s="1"/>
  <c r="H28" i="3"/>
  <c r="I21" i="4" s="1"/>
  <c r="H29" i="3"/>
  <c r="I22" i="4" s="1"/>
  <c r="H21" i="3"/>
  <c r="I14" i="4" s="1"/>
  <c r="H22" i="3"/>
  <c r="I15" i="4" s="1"/>
  <c r="H23" i="3"/>
  <c r="I16" i="4" s="1"/>
  <c r="H24" i="3"/>
  <c r="I17" i="4" s="1"/>
  <c r="H25" i="3"/>
  <c r="I18" i="4" s="1"/>
  <c r="H18" i="3"/>
  <c r="I11" i="4" s="1"/>
  <c r="H19" i="3"/>
  <c r="I12" i="4" s="1"/>
  <c r="H15" i="3"/>
  <c r="I8" i="4" s="1"/>
  <c r="H16" i="3"/>
  <c r="I9" i="4" s="1"/>
  <c r="H8" i="4"/>
  <c r="G16" i="3"/>
  <c r="H9" i="4" s="1"/>
  <c r="G18" i="3"/>
  <c r="H11" i="4" s="1"/>
  <c r="G19" i="3"/>
  <c r="H12" i="4" s="1"/>
  <c r="G21" i="3"/>
  <c r="H14" i="4" s="1"/>
  <c r="G22" i="3"/>
  <c r="H15" i="4" s="1"/>
  <c r="G23" i="3"/>
  <c r="H16" i="4" s="1"/>
  <c r="G24" i="3"/>
  <c r="H17" i="4" s="1"/>
  <c r="G25" i="3"/>
  <c r="H18" i="4" s="1"/>
  <c r="G27" i="3"/>
  <c r="H20" i="4" s="1"/>
  <c r="G28" i="3"/>
  <c r="H21" i="4" s="1"/>
  <c r="G29" i="3"/>
  <c r="H22" i="4" s="1"/>
  <c r="G31" i="3"/>
  <c r="H24" i="4" s="1"/>
  <c r="G32" i="3"/>
  <c r="H25" i="4" s="1"/>
  <c r="G33" i="3"/>
  <c r="H26" i="4" s="1"/>
  <c r="G35" i="3"/>
  <c r="H28" i="4" s="1"/>
  <c r="G36" i="3"/>
  <c r="H29" i="4" s="1"/>
  <c r="G37" i="3"/>
  <c r="H30" i="4" s="1"/>
  <c r="G38" i="3"/>
  <c r="H31" i="4" s="1"/>
  <c r="G39" i="3"/>
  <c r="H32" i="4" s="1"/>
  <c r="G40" i="3"/>
  <c r="H33" i="4" s="1"/>
  <c r="G42" i="3"/>
  <c r="H35" i="4" s="1"/>
  <c r="G43" i="3"/>
  <c r="H36" i="4" s="1"/>
  <c r="G44" i="3"/>
  <c r="H37" i="4" s="1"/>
  <c r="G45" i="3"/>
  <c r="H38" i="4" s="1"/>
  <c r="G47" i="3"/>
  <c r="H40" i="4" s="1"/>
  <c r="G48" i="3"/>
  <c r="H41" i="4" s="1"/>
  <c r="G49" i="3"/>
  <c r="H42" i="4" s="1"/>
  <c r="G50" i="3"/>
  <c r="H43" i="4" s="1"/>
  <c r="G51" i="3"/>
  <c r="H44" i="4" s="1"/>
  <c r="G52" i="3"/>
  <c r="H45" i="4" s="1"/>
  <c r="G54" i="3"/>
  <c r="H47" i="4" s="1"/>
  <c r="G55" i="3"/>
  <c r="H48" i="4" s="1"/>
  <c r="G57" i="3"/>
  <c r="H50" i="4" s="1"/>
  <c r="G58" i="3"/>
  <c r="H51" i="4" s="1"/>
  <c r="G59" i="3"/>
  <c r="H52" i="4" s="1"/>
  <c r="G61" i="3"/>
  <c r="H54" i="4" s="1"/>
  <c r="G62" i="3"/>
  <c r="H55" i="4" s="1"/>
  <c r="G64" i="3"/>
  <c r="H57" i="4" s="1"/>
  <c r="G65" i="3"/>
  <c r="H58" i="4" s="1"/>
  <c r="G66" i="3"/>
  <c r="H59" i="4" s="1"/>
  <c r="G67" i="3"/>
  <c r="H60" i="4" s="1"/>
  <c r="G68" i="3"/>
  <c r="H61" i="4" s="1"/>
  <c r="G70" i="3"/>
  <c r="H63" i="4" s="1"/>
  <c r="H64" i="4" s="1"/>
  <c r="G72" i="3"/>
  <c r="H65" i="4" s="1"/>
  <c r="H66" i="4" s="1"/>
  <c r="G74" i="3"/>
  <c r="H67" i="4" s="1"/>
  <c r="H68" i="4" s="1"/>
  <c r="G76" i="3"/>
  <c r="H69" i="4" s="1"/>
  <c r="G77" i="3"/>
  <c r="H70" i="4" s="1"/>
  <c r="G79" i="3"/>
  <c r="H72" i="4" s="1"/>
  <c r="H73" i="4" s="1"/>
  <c r="G81" i="3"/>
  <c r="H74" i="4" s="1"/>
  <c r="G82" i="3"/>
  <c r="H75" i="4" s="1"/>
  <c r="G84" i="3"/>
  <c r="H77" i="4" s="1"/>
  <c r="G85" i="3"/>
  <c r="H78" i="4" s="1"/>
  <c r="G86" i="3"/>
  <c r="H79" i="4" s="1"/>
  <c r="G88" i="3"/>
  <c r="H81" i="4" s="1"/>
  <c r="G89" i="3"/>
  <c r="H82" i="4" s="1"/>
  <c r="G90" i="3"/>
  <c r="H83" i="4" s="1"/>
  <c r="G91" i="3"/>
  <c r="H84" i="4" s="1"/>
  <c r="G93" i="3"/>
  <c r="H86" i="4" s="1"/>
  <c r="H87" i="4" s="1"/>
  <c r="G95" i="3"/>
  <c r="H88" i="4" s="1"/>
  <c r="H89" i="4" s="1"/>
  <c r="G97" i="3"/>
  <c r="H90" i="4" s="1"/>
  <c r="G98" i="3"/>
  <c r="H91" i="4" s="1"/>
  <c r="G100" i="3"/>
  <c r="H93" i="4" s="1"/>
  <c r="G101" i="3"/>
  <c r="H94" i="4" s="1"/>
  <c r="G102" i="3"/>
  <c r="H95" i="4" s="1"/>
  <c r="G103" i="3"/>
  <c r="H96" i="4" s="1"/>
  <c r="G104" i="3"/>
  <c r="H97" i="4" s="1"/>
  <c r="F15" i="3"/>
  <c r="F8" i="4"/>
  <c r="G8" i="4"/>
  <c r="I16" i="3"/>
  <c r="F9" i="4" s="1"/>
  <c r="J16" i="3"/>
  <c r="G9" i="4" s="1"/>
  <c r="I18" i="3"/>
  <c r="F11" i="4" s="1"/>
  <c r="J18" i="3"/>
  <c r="G11" i="4" s="1"/>
  <c r="I19" i="3"/>
  <c r="F12" i="4" s="1"/>
  <c r="J19" i="3"/>
  <c r="G12" i="4" s="1"/>
  <c r="I21" i="3"/>
  <c r="F14" i="4" s="1"/>
  <c r="J21" i="3"/>
  <c r="G14" i="4" s="1"/>
  <c r="I22" i="3"/>
  <c r="F15" i="4" s="1"/>
  <c r="J22" i="3"/>
  <c r="G15" i="4" s="1"/>
  <c r="I23" i="3"/>
  <c r="F16" i="4" s="1"/>
  <c r="J23" i="3"/>
  <c r="G16" i="4" s="1"/>
  <c r="I24" i="3"/>
  <c r="F17" i="4" s="1"/>
  <c r="J24" i="3"/>
  <c r="G17" i="4" s="1"/>
  <c r="I25" i="3"/>
  <c r="F18" i="4" s="1"/>
  <c r="J25" i="3"/>
  <c r="G18" i="4" s="1"/>
  <c r="I27" i="3"/>
  <c r="F20" i="4" s="1"/>
  <c r="J27" i="3"/>
  <c r="G20" i="4" s="1"/>
  <c r="I28" i="3"/>
  <c r="F21" i="4" s="1"/>
  <c r="J28" i="3"/>
  <c r="G21" i="4" s="1"/>
  <c r="I29" i="3"/>
  <c r="F22" i="4" s="1"/>
  <c r="J29" i="3"/>
  <c r="G22" i="4" s="1"/>
  <c r="I31" i="3"/>
  <c r="F24" i="4" s="1"/>
  <c r="J31" i="3"/>
  <c r="G24" i="4" s="1"/>
  <c r="I32" i="3"/>
  <c r="F25" i="4" s="1"/>
  <c r="J32" i="3"/>
  <c r="G25" i="4" s="1"/>
  <c r="I33" i="3"/>
  <c r="F26" i="4" s="1"/>
  <c r="J33" i="3"/>
  <c r="G26" i="4" s="1"/>
  <c r="I35" i="3"/>
  <c r="F28" i="4" s="1"/>
  <c r="J35" i="3"/>
  <c r="G28" i="4" s="1"/>
  <c r="I36" i="3"/>
  <c r="F29" i="4" s="1"/>
  <c r="J36" i="3"/>
  <c r="G29" i="4" s="1"/>
  <c r="I37" i="3"/>
  <c r="F30" i="4" s="1"/>
  <c r="J37" i="3"/>
  <c r="G30" i="4" s="1"/>
  <c r="I38" i="3"/>
  <c r="F31" i="4" s="1"/>
  <c r="J38" i="3"/>
  <c r="G31" i="4" s="1"/>
  <c r="I39" i="3"/>
  <c r="F32" i="4" s="1"/>
  <c r="J39" i="3"/>
  <c r="G32" i="4" s="1"/>
  <c r="I40" i="3"/>
  <c r="F33" i="4" s="1"/>
  <c r="J40" i="3"/>
  <c r="G33" i="4" s="1"/>
  <c r="I42" i="3"/>
  <c r="F35" i="4" s="1"/>
  <c r="J42" i="3"/>
  <c r="G35" i="4" s="1"/>
  <c r="I43" i="3"/>
  <c r="F36" i="4" s="1"/>
  <c r="J43" i="3"/>
  <c r="G36" i="4" s="1"/>
  <c r="I44" i="3"/>
  <c r="F37" i="4" s="1"/>
  <c r="J44" i="3"/>
  <c r="G37" i="4" s="1"/>
  <c r="I45" i="3"/>
  <c r="F38" i="4" s="1"/>
  <c r="J45" i="3"/>
  <c r="G38" i="4" s="1"/>
  <c r="I47" i="3"/>
  <c r="F40" i="4" s="1"/>
  <c r="J47" i="3"/>
  <c r="G40" i="4" s="1"/>
  <c r="I48" i="3"/>
  <c r="F41" i="4" s="1"/>
  <c r="J48" i="3"/>
  <c r="G41" i="4" s="1"/>
  <c r="I49" i="3"/>
  <c r="F42" i="4" s="1"/>
  <c r="J49" i="3"/>
  <c r="G42" i="4" s="1"/>
  <c r="I50" i="3"/>
  <c r="F43" i="4" s="1"/>
  <c r="J50" i="3"/>
  <c r="G43" i="4" s="1"/>
  <c r="I51" i="3"/>
  <c r="F44" i="4" s="1"/>
  <c r="J51" i="3"/>
  <c r="G44" i="4" s="1"/>
  <c r="I52" i="3"/>
  <c r="F45" i="4" s="1"/>
  <c r="J52" i="3"/>
  <c r="G45" i="4" s="1"/>
  <c r="I54" i="3"/>
  <c r="F47" i="4" s="1"/>
  <c r="J54" i="3"/>
  <c r="G47" i="4" s="1"/>
  <c r="I55" i="3"/>
  <c r="F48" i="4" s="1"/>
  <c r="J55" i="3"/>
  <c r="G48" i="4" s="1"/>
  <c r="I57" i="3"/>
  <c r="F50" i="4" s="1"/>
  <c r="J57" i="3"/>
  <c r="G50" i="4" s="1"/>
  <c r="I58" i="3"/>
  <c r="F51" i="4" s="1"/>
  <c r="J58" i="3"/>
  <c r="G51" i="4" s="1"/>
  <c r="I59" i="3"/>
  <c r="F52" i="4" s="1"/>
  <c r="J59" i="3"/>
  <c r="G52" i="4" s="1"/>
  <c r="I61" i="3"/>
  <c r="F54" i="4" s="1"/>
  <c r="J61" i="3"/>
  <c r="G54" i="4" s="1"/>
  <c r="I62" i="3"/>
  <c r="F55" i="4" s="1"/>
  <c r="J62" i="3"/>
  <c r="G55" i="4" s="1"/>
  <c r="I64" i="3"/>
  <c r="F57" i="4" s="1"/>
  <c r="J64" i="3"/>
  <c r="G57" i="4" s="1"/>
  <c r="I65" i="3"/>
  <c r="F58" i="4" s="1"/>
  <c r="J65" i="3"/>
  <c r="G58" i="4" s="1"/>
  <c r="I66" i="3"/>
  <c r="F59" i="4" s="1"/>
  <c r="J66" i="3"/>
  <c r="G59" i="4" s="1"/>
  <c r="I67" i="3"/>
  <c r="F60" i="4" s="1"/>
  <c r="J67" i="3"/>
  <c r="G60" i="4" s="1"/>
  <c r="I68" i="3"/>
  <c r="F61" i="4" s="1"/>
  <c r="J68" i="3"/>
  <c r="G61" i="4" s="1"/>
  <c r="I70" i="3"/>
  <c r="F63" i="4" s="1"/>
  <c r="F64" i="4" s="1"/>
  <c r="J70" i="3"/>
  <c r="G63" i="4" s="1"/>
  <c r="G64" i="4" s="1"/>
  <c r="I72" i="3"/>
  <c r="F65" i="4" s="1"/>
  <c r="F66" i="4" s="1"/>
  <c r="J72" i="3"/>
  <c r="G65" i="4" s="1"/>
  <c r="G66" i="4" s="1"/>
  <c r="I74" i="3"/>
  <c r="F67" i="4" s="1"/>
  <c r="F68" i="4" s="1"/>
  <c r="J74" i="3"/>
  <c r="G67" i="4" s="1"/>
  <c r="G68" i="4" s="1"/>
  <c r="I76" i="3"/>
  <c r="F69" i="4" s="1"/>
  <c r="J76" i="3"/>
  <c r="G69" i="4" s="1"/>
  <c r="I77" i="3"/>
  <c r="F70" i="4" s="1"/>
  <c r="J77" i="3"/>
  <c r="G70" i="4" s="1"/>
  <c r="I79" i="3"/>
  <c r="F72" i="4" s="1"/>
  <c r="F73" i="4" s="1"/>
  <c r="J79" i="3"/>
  <c r="G72" i="4" s="1"/>
  <c r="G73" i="4" s="1"/>
  <c r="I81" i="3"/>
  <c r="F74" i="4" s="1"/>
  <c r="J81" i="3"/>
  <c r="G74" i="4" s="1"/>
  <c r="I82" i="3"/>
  <c r="F75" i="4" s="1"/>
  <c r="J82" i="3"/>
  <c r="G75" i="4" s="1"/>
  <c r="I84" i="3"/>
  <c r="F77" i="4" s="1"/>
  <c r="J84" i="3"/>
  <c r="G77" i="4" s="1"/>
  <c r="I85" i="3"/>
  <c r="F78" i="4" s="1"/>
  <c r="J85" i="3"/>
  <c r="G78" i="4" s="1"/>
  <c r="I86" i="3"/>
  <c r="F79" i="4" s="1"/>
  <c r="J86" i="3"/>
  <c r="G79" i="4" s="1"/>
  <c r="I88" i="3"/>
  <c r="F81" i="4" s="1"/>
  <c r="J88" i="3"/>
  <c r="G81" i="4" s="1"/>
  <c r="I89" i="3"/>
  <c r="F82" i="4" s="1"/>
  <c r="J89" i="3"/>
  <c r="G82" i="4" s="1"/>
  <c r="I90" i="3"/>
  <c r="F83" i="4" s="1"/>
  <c r="J90" i="3"/>
  <c r="G83" i="4" s="1"/>
  <c r="I91" i="3"/>
  <c r="F84" i="4" s="1"/>
  <c r="J91" i="3"/>
  <c r="G84" i="4" s="1"/>
  <c r="I93" i="3"/>
  <c r="F86" i="4" s="1"/>
  <c r="F87" i="4" s="1"/>
  <c r="J93" i="3"/>
  <c r="G86" i="4" s="1"/>
  <c r="G87" i="4" s="1"/>
  <c r="I95" i="3"/>
  <c r="F88" i="4" s="1"/>
  <c r="F89" i="4" s="1"/>
  <c r="J95" i="3"/>
  <c r="G88" i="4" s="1"/>
  <c r="G89" i="4" s="1"/>
  <c r="I97" i="3"/>
  <c r="F90" i="4" s="1"/>
  <c r="J97" i="3"/>
  <c r="G90" i="4" s="1"/>
  <c r="I98" i="3"/>
  <c r="F91" i="4" s="1"/>
  <c r="J98" i="3"/>
  <c r="G91" i="4" s="1"/>
  <c r="I100" i="3"/>
  <c r="F93" i="4" s="1"/>
  <c r="J100" i="3"/>
  <c r="G93" i="4" s="1"/>
  <c r="I101" i="3"/>
  <c r="F94" i="4" s="1"/>
  <c r="J101" i="3"/>
  <c r="G94" i="4" s="1"/>
  <c r="I102" i="3"/>
  <c r="F95" i="4" s="1"/>
  <c r="J102" i="3"/>
  <c r="G95" i="4" s="1"/>
  <c r="I103" i="3"/>
  <c r="F96" i="4" s="1"/>
  <c r="J103" i="3"/>
  <c r="G96" i="4" s="1"/>
  <c r="I104" i="3"/>
  <c r="F97" i="4" s="1"/>
  <c r="J104" i="3"/>
  <c r="G97" i="4" s="1"/>
  <c r="D8" i="4"/>
  <c r="E8" i="4" s="1"/>
  <c r="D9" i="4"/>
  <c r="E9" i="4" s="1"/>
  <c r="D11" i="4"/>
  <c r="E11" i="4" s="1"/>
  <c r="D12" i="4"/>
  <c r="E12" i="4" s="1"/>
  <c r="D14" i="4"/>
  <c r="E14" i="4" s="1"/>
  <c r="D15" i="4"/>
  <c r="E15" i="4" s="1"/>
  <c r="D16" i="4"/>
  <c r="E16" i="4" s="1"/>
  <c r="D17" i="4"/>
  <c r="E17" i="4" s="1"/>
  <c r="D18" i="4"/>
  <c r="E18" i="4" s="1"/>
  <c r="D20" i="4"/>
  <c r="E20" i="4" s="1"/>
  <c r="D21" i="4"/>
  <c r="E21" i="4" s="1"/>
  <c r="D22" i="4"/>
  <c r="E22" i="4" s="1"/>
  <c r="D24" i="4"/>
  <c r="E24" i="4" s="1"/>
  <c r="D25" i="4"/>
  <c r="E25" i="4" s="1"/>
  <c r="D26" i="4"/>
  <c r="E26" i="4" s="1"/>
  <c r="D28" i="4"/>
  <c r="E28" i="4" s="1"/>
  <c r="D29" i="4"/>
  <c r="E29" i="4" s="1"/>
  <c r="D30" i="4"/>
  <c r="E30" i="4" s="1"/>
  <c r="D31" i="4"/>
  <c r="E31" i="4" s="1"/>
  <c r="D32" i="4"/>
  <c r="E32" i="4" s="1"/>
  <c r="D33" i="4"/>
  <c r="E33" i="4" s="1"/>
  <c r="D35" i="4"/>
  <c r="E35" i="4" s="1"/>
  <c r="D36" i="4"/>
  <c r="D37" i="4"/>
  <c r="E37" i="4" s="1"/>
  <c r="D38" i="4"/>
  <c r="E38" i="4" s="1"/>
  <c r="D40" i="4"/>
  <c r="E40" i="4" s="1"/>
  <c r="D41" i="4"/>
  <c r="D42" i="4"/>
  <c r="E42" i="4" s="1"/>
  <c r="D43" i="4"/>
  <c r="E43" i="4" s="1"/>
  <c r="D44" i="4"/>
  <c r="E44" i="4" s="1"/>
  <c r="D45" i="4"/>
  <c r="E45" i="4" s="1"/>
  <c r="D47" i="4"/>
  <c r="D48" i="4"/>
  <c r="E48" i="4" s="1"/>
  <c r="D50" i="4"/>
  <c r="E50" i="4" s="1"/>
  <c r="D51" i="4"/>
  <c r="D52" i="4"/>
  <c r="E52" i="4" s="1"/>
  <c r="D54" i="4"/>
  <c r="E54" i="4" s="1"/>
  <c r="D55" i="4"/>
  <c r="E55" i="4" s="1"/>
  <c r="D57" i="4"/>
  <c r="E57" i="4" s="1"/>
  <c r="D58" i="4"/>
  <c r="E58" i="4" s="1"/>
  <c r="D59" i="4"/>
  <c r="E59" i="4" s="1"/>
  <c r="D60" i="4"/>
  <c r="E60" i="4" s="1"/>
  <c r="D61" i="4"/>
  <c r="E61" i="4" s="1"/>
  <c r="D63" i="4"/>
  <c r="E63" i="4" s="1"/>
  <c r="D65" i="4"/>
  <c r="E65" i="4" s="1"/>
  <c r="D67" i="4"/>
  <c r="E67" i="4" s="1"/>
  <c r="D69" i="4"/>
  <c r="E69" i="4" s="1"/>
  <c r="D70" i="4"/>
  <c r="D72" i="4"/>
  <c r="D73" i="4" s="1"/>
  <c r="E73" i="4" s="1"/>
  <c r="D74" i="4"/>
  <c r="E74" i="4" s="1"/>
  <c r="D75" i="4"/>
  <c r="E75" i="4" s="1"/>
  <c r="D77" i="4"/>
  <c r="E77" i="4" s="1"/>
  <c r="D78" i="4"/>
  <c r="E78" i="4" s="1"/>
  <c r="D79" i="4"/>
  <c r="E79" i="4" s="1"/>
  <c r="D81" i="4"/>
  <c r="E81" i="4" s="1"/>
  <c r="D82" i="4"/>
  <c r="E82" i="4" s="1"/>
  <c r="D83" i="4"/>
  <c r="E83" i="4" s="1"/>
  <c r="D84" i="4"/>
  <c r="E84" i="4" s="1"/>
  <c r="D86" i="4"/>
  <c r="E86" i="4" s="1"/>
  <c r="D88" i="4"/>
  <c r="E88" i="4" s="1"/>
  <c r="D90" i="4"/>
  <c r="E90" i="4" s="1"/>
  <c r="D91" i="4"/>
  <c r="E91" i="4" s="1"/>
  <c r="D93" i="4"/>
  <c r="E93" i="4" s="1"/>
  <c r="D94" i="4"/>
  <c r="E94" i="4" s="1"/>
  <c r="D95" i="4"/>
  <c r="E95" i="4" s="1"/>
  <c r="D96" i="4"/>
  <c r="E96" i="4" s="1"/>
  <c r="D97" i="4"/>
  <c r="E97" i="4" s="1"/>
  <c r="C74" i="2"/>
  <c r="D74" i="2"/>
  <c r="E74" i="2"/>
  <c r="F74" i="2"/>
  <c r="G74" i="2"/>
  <c r="H74" i="2"/>
  <c r="I74" i="2"/>
  <c r="J74" i="2"/>
  <c r="K74" i="2"/>
  <c r="L74" i="2"/>
  <c r="N74" i="2"/>
  <c r="C174" i="2"/>
  <c r="E174" i="2"/>
  <c r="F174" i="2"/>
  <c r="G174" i="2"/>
  <c r="H174" i="2"/>
  <c r="I174" i="2"/>
  <c r="J174" i="2"/>
  <c r="M174" i="2"/>
  <c r="N174" i="2"/>
  <c r="D272" i="2"/>
  <c r="I273" i="2"/>
  <c r="B70" i="1"/>
  <c r="D89" i="4" l="1"/>
  <c r="E89" i="4" s="1"/>
  <c r="D49" i="4"/>
  <c r="E49" i="4" s="1"/>
  <c r="D64" i="4"/>
  <c r="E64" i="4" s="1"/>
  <c r="D34" i="4"/>
  <c r="E34" i="4" s="1"/>
  <c r="D71" i="4"/>
  <c r="E71" i="4" s="1"/>
  <c r="D53" i="4"/>
  <c r="E53" i="4" s="1"/>
  <c r="D46" i="4"/>
  <c r="E46" i="4" s="1"/>
  <c r="D39" i="4"/>
  <c r="E39" i="4" s="1"/>
  <c r="J273" i="2"/>
  <c r="D62" i="4"/>
  <c r="E62" i="4" s="1"/>
  <c r="D56" i="4"/>
  <c r="E56" i="4" s="1"/>
  <c r="E72" i="4"/>
  <c r="E47" i="4"/>
  <c r="D87" i="4"/>
  <c r="E87" i="4" s="1"/>
  <c r="E70" i="4"/>
  <c r="E51" i="4"/>
  <c r="E41" i="4"/>
  <c r="E36" i="4"/>
  <c r="D98" i="4"/>
  <c r="E98" i="4" s="1"/>
  <c r="D19" i="4"/>
  <c r="E19" i="4" s="1"/>
  <c r="D13" i="4"/>
  <c r="E13" i="4" s="1"/>
  <c r="D76" i="4"/>
  <c r="E76" i="4" s="1"/>
  <c r="D27" i="4"/>
  <c r="E27" i="4" s="1"/>
  <c r="D66" i="4"/>
  <c r="E66" i="4" s="1"/>
  <c r="D68" i="4"/>
  <c r="E68" i="4" s="1"/>
  <c r="D10" i="4"/>
  <c r="E10" i="4" s="1"/>
  <c r="D80" i="4"/>
  <c r="E80" i="4" s="1"/>
  <c r="D85" i="4"/>
  <c r="E85" i="4" s="1"/>
  <c r="D92" i="4"/>
  <c r="E92" i="4" s="1"/>
  <c r="D23" i="4"/>
  <c r="E23" i="4" s="1"/>
  <c r="G76" i="4"/>
  <c r="H76" i="4"/>
  <c r="F71" i="4"/>
  <c r="F13" i="4"/>
  <c r="H56" i="4"/>
  <c r="H27" i="4"/>
  <c r="H10" i="4"/>
  <c r="F76" i="4"/>
  <c r="F92" i="4"/>
  <c r="H92" i="4"/>
  <c r="G92" i="4"/>
  <c r="I71" i="4"/>
  <c r="H98" i="4"/>
  <c r="G85" i="4"/>
  <c r="I106" i="3"/>
  <c r="H80" i="4"/>
  <c r="G49" i="4"/>
  <c r="H13" i="4"/>
  <c r="I10" i="4"/>
  <c r="I56" i="4"/>
  <c r="H106" i="3"/>
  <c r="G106" i="3"/>
  <c r="F98" i="4"/>
  <c r="G71" i="4"/>
  <c r="F53" i="4"/>
  <c r="F49" i="4"/>
  <c r="F39" i="4"/>
  <c r="F34" i="4"/>
  <c r="F23" i="4"/>
  <c r="G62" i="4"/>
  <c r="G56" i="4"/>
  <c r="G27" i="4"/>
  <c r="G19" i="4"/>
  <c r="G13" i="4"/>
  <c r="F62" i="4"/>
  <c r="F56" i="4"/>
  <c r="F27" i="4"/>
  <c r="F19" i="4"/>
  <c r="G53" i="4"/>
  <c r="G46" i="4"/>
  <c r="G39" i="4"/>
  <c r="G34" i="4"/>
  <c r="G23" i="4"/>
  <c r="H85" i="4"/>
  <c r="F46" i="4"/>
  <c r="G10" i="4"/>
  <c r="G80" i="4"/>
  <c r="F10" i="4"/>
  <c r="H71" i="4"/>
  <c r="I13" i="4"/>
  <c r="G98" i="4"/>
  <c r="F85" i="4"/>
  <c r="F80" i="4"/>
  <c r="J106" i="3"/>
  <c r="H62" i="4"/>
  <c r="I80" i="4"/>
  <c r="I85" i="4"/>
  <c r="H53" i="4"/>
  <c r="H46" i="4"/>
  <c r="H39" i="4"/>
  <c r="H23" i="4"/>
  <c r="I27" i="4"/>
  <c r="I46" i="4"/>
  <c r="I62" i="4"/>
  <c r="I76" i="4"/>
  <c r="I92" i="4"/>
  <c r="H19" i="4"/>
  <c r="I23" i="4"/>
  <c r="I53" i="4"/>
  <c r="I98" i="4"/>
  <c r="H49" i="4"/>
  <c r="H34" i="4"/>
  <c r="I19" i="4"/>
  <c r="I34" i="4"/>
  <c r="I39" i="4"/>
  <c r="I49" i="4"/>
  <c r="D100" i="4" l="1"/>
  <c r="E100" i="4" s="1"/>
  <c r="F100" i="4"/>
  <c r="I100" i="4"/>
  <c r="H100" i="4"/>
  <c r="G100" i="4"/>
</calcChain>
</file>

<file path=xl/sharedStrings.xml><?xml version="1.0" encoding="utf-8"?>
<sst xmlns="http://schemas.openxmlformats.org/spreadsheetml/2006/main" count="423" uniqueCount="185">
  <si>
    <t>County</t>
  </si>
  <si>
    <t>FFY0203</t>
  </si>
  <si>
    <t>COUNTY</t>
  </si>
  <si>
    <t>Used 48 or More Months</t>
  </si>
  <si>
    <t>Used 60 or More Months</t>
  </si>
  <si>
    <t>Month</t>
  </si>
  <si>
    <t>User Selection</t>
  </si>
  <si>
    <t>Over 48</t>
  </si>
  <si>
    <t>Over 60</t>
  </si>
  <si>
    <t>Raw Data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</si>
  <si>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</si>
  <si>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</si>
  <si>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</si>
  <si>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</si>
  <si>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</si>
  <si>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</si>
  <si>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</si>
  <si>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</si>
  <si>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</si>
  <si>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</si>
  <si>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</si>
  <si>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</si>
  <si>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</si>
  <si>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</si>
  <si>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</si>
  <si>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</si>
  <si>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</si>
  <si>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</si>
  <si>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</si>
  <si>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</si>
  <si>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</si>
  <si>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</si>
  <si>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</si>
  <si>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</si>
  <si>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</si>
  <si>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</si>
  <si>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</si>
  <si>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</si>
  <si>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</si>
  <si>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</si>
  <si>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</si>
  <si>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</si>
  <si>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</si>
  <si>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</si>
  <si>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</si>
  <si>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</si>
  <si>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</si>
  <si>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</si>
  <si>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</si>
  <si>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</si>
  <si>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</si>
  <si>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</si>
  <si>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</si>
  <si>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</si>
  <si>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</si>
  <si>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</si>
  <si>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</si>
  <si>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</si>
  <si>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</si>
  <si>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</si>
  <si>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</si>
  <si>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</si>
  <si>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</si>
  <si>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</si>
  <si>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</si>
  <si>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</si>
  <si>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</si>
  <si>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</si>
  <si>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</si>
  <si>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</si>
  <si>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</si>
  <si>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</si>
  <si>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</si>
  <si>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Subtotal</t>
  </si>
  <si>
    <t>Region</t>
  </si>
  <si>
    <t>Used &gt;48 Months</t>
  </si>
  <si>
    <t>Used &gt;60 Months</t>
  </si>
  <si>
    <t>St. Johns</t>
  </si>
  <si>
    <t>Highland</t>
  </si>
  <si>
    <t>St. Lucie</t>
  </si>
  <si>
    <t>Dade</t>
  </si>
  <si>
    <t>Total</t>
  </si>
  <si>
    <t>Sep. Over 48</t>
  </si>
  <si>
    <t>Sep. Over 60</t>
  </si>
  <si>
    <t>county</t>
  </si>
  <si>
    <t>over 48 months</t>
  </si>
  <si>
    <t>over 60 months</t>
  </si>
  <si>
    <t>20% Hardship Limit</t>
  </si>
  <si>
    <t xml:space="preserve">Notes: </t>
  </si>
  <si>
    <t>1- The &gt;60 Month categories are subsets of the &gt;48 Month categories.</t>
  </si>
  <si>
    <t xml:space="preserve">     that received TCA during the report period.</t>
  </si>
  <si>
    <t>cnty</t>
  </si>
  <si>
    <t>ag_cnt</t>
  </si>
  <si>
    <t>cntyname</t>
  </si>
  <si>
    <t>region</t>
  </si>
  <si>
    <t>2- Both FFY &gt;48 and &gt;60 Month numbers reflect only those cases with an adult</t>
  </si>
  <si>
    <t xml:space="preserve">    all cases that received TCA during that FFY.</t>
  </si>
  <si>
    <t>avg d_ag</t>
  </si>
  <si>
    <t xml:space="preserve">ALACHUA     </t>
  </si>
  <si>
    <t xml:space="preserve">BAKER       </t>
  </si>
  <si>
    <t xml:space="preserve">BAY         </t>
  </si>
  <si>
    <t xml:space="preserve">BRADFORD    </t>
  </si>
  <si>
    <t xml:space="preserve">BREVARD     </t>
  </si>
  <si>
    <t xml:space="preserve">BROWARD     </t>
  </si>
  <si>
    <t xml:space="preserve">CALHOUN     </t>
  </si>
  <si>
    <t xml:space="preserve">CHARLOTTE   </t>
  </si>
  <si>
    <t xml:space="preserve">CITRUS      </t>
  </si>
  <si>
    <t xml:space="preserve">CLAY        </t>
  </si>
  <si>
    <t xml:space="preserve">COLLIER     </t>
  </si>
  <si>
    <t xml:space="preserve">COLUMBIA    </t>
  </si>
  <si>
    <t xml:space="preserve">DADE        </t>
  </si>
  <si>
    <t xml:space="preserve">DESOTO      </t>
  </si>
  <si>
    <t xml:space="preserve">DIXIE       </t>
  </si>
  <si>
    <t xml:space="preserve">DUVAL       </t>
  </si>
  <si>
    <t xml:space="preserve">ESCAMBIA    </t>
  </si>
  <si>
    <t xml:space="preserve">FLAGLER     </t>
  </si>
  <si>
    <t xml:space="preserve">FRANKLIN    </t>
  </si>
  <si>
    <t xml:space="preserve">GADSDEN     </t>
  </si>
  <si>
    <t xml:space="preserve">GILCHRIST   </t>
  </si>
  <si>
    <t xml:space="preserve">GLADES      </t>
  </si>
  <si>
    <t xml:space="preserve">GULF        </t>
  </si>
  <si>
    <t xml:space="preserve">HAMILTON    </t>
  </si>
  <si>
    <t xml:space="preserve">HARDEE      </t>
  </si>
  <si>
    <t xml:space="preserve">HENDRY      </t>
  </si>
  <si>
    <t xml:space="preserve">HERNANDO    </t>
  </si>
  <si>
    <t xml:space="preserve">HIGHLANDS   </t>
  </si>
  <si>
    <t>HILLSBOROUGH</t>
  </si>
  <si>
    <t xml:space="preserve">HOLMES      </t>
  </si>
  <si>
    <t>INDIAN RIVER</t>
  </si>
  <si>
    <t xml:space="preserve">JACKSON     </t>
  </si>
  <si>
    <t xml:space="preserve">JEFFERSON   </t>
  </si>
  <si>
    <t xml:space="preserve">LAFAYETTE   </t>
  </si>
  <si>
    <t xml:space="preserve">LAKE        </t>
  </si>
  <si>
    <t xml:space="preserve">LEE         </t>
  </si>
  <si>
    <t xml:space="preserve">LEON        </t>
  </si>
  <si>
    <t xml:space="preserve">LEVY        </t>
  </si>
  <si>
    <t xml:space="preserve">LIBERTY     </t>
  </si>
  <si>
    <t xml:space="preserve">MADISON     </t>
  </si>
  <si>
    <t xml:space="preserve">MANATEE     </t>
  </si>
  <si>
    <t xml:space="preserve">MARION      </t>
  </si>
  <si>
    <t xml:space="preserve">MARTIN      </t>
  </si>
  <si>
    <t xml:space="preserve">MONROE      </t>
  </si>
  <si>
    <t xml:space="preserve">NASSAU      </t>
  </si>
  <si>
    <t xml:space="preserve">OKALOOSA    </t>
  </si>
  <si>
    <t xml:space="preserve">OKEECHOBEE  </t>
  </si>
  <si>
    <t xml:space="preserve">ORANGE      </t>
  </si>
  <si>
    <t xml:space="preserve">OSCEOLA     </t>
  </si>
  <si>
    <t xml:space="preserve">PALM BEACH  </t>
  </si>
  <si>
    <t xml:space="preserve">PASCO       </t>
  </si>
  <si>
    <t xml:space="preserve">PINELLAS    </t>
  </si>
  <si>
    <t xml:space="preserve">POLK        </t>
  </si>
  <si>
    <t xml:space="preserve">PUTNAM      </t>
  </si>
  <si>
    <t xml:space="preserve">SANTA ROSA  </t>
  </si>
  <si>
    <t xml:space="preserve">SARASOTA    </t>
  </si>
  <si>
    <t xml:space="preserve">SEMINOLE    </t>
  </si>
  <si>
    <t xml:space="preserve">ST. JOHNS   </t>
  </si>
  <si>
    <t xml:space="preserve">ST. LUCIE   </t>
  </si>
  <si>
    <t xml:space="preserve">SUMTER      </t>
  </si>
  <si>
    <t xml:space="preserve">SUWANNEE    </t>
  </si>
  <si>
    <t xml:space="preserve">TAYLOR      </t>
  </si>
  <si>
    <t xml:space="preserve">UNION       </t>
  </si>
  <si>
    <t xml:space="preserve">VOLUSIA     </t>
  </si>
  <si>
    <t xml:space="preserve">WAKULLA     </t>
  </si>
  <si>
    <t xml:space="preserve">WALTON      </t>
  </si>
  <si>
    <t xml:space="preserve">WASHINGTON  </t>
  </si>
  <si>
    <t>cnty_name</t>
  </si>
  <si>
    <t>avg %20</t>
  </si>
  <si>
    <t>jepreg</t>
  </si>
  <si>
    <t>Values for &gt;48 and &gt;60 Months</t>
  </si>
  <si>
    <t>FFY1011</t>
  </si>
  <si>
    <t xml:space="preserve"> </t>
  </si>
  <si>
    <t xml:space="preserve">   -- previous year's ending month (for comparison)</t>
  </si>
  <si>
    <t>(avg calculated from query -- bottom of monthly Hardship SQL code)</t>
  </si>
  <si>
    <t>** must update this spinner EACH MONTH to point to correct rpt. mnth</t>
  </si>
  <si>
    <t>FFY Average Caseload</t>
  </si>
  <si>
    <t>Prior Year</t>
  </si>
  <si>
    <t>By County and RWB</t>
  </si>
  <si>
    <t>4- Prior Year Average and 20% Hardship Limit column amounts are based on</t>
  </si>
  <si>
    <t>FFY 2024-2025</t>
  </si>
  <si>
    <t>20% Hardship Extension Limit for 10/24-09/25</t>
  </si>
  <si>
    <t xml:space="preserve">3- Spinner affects values in FFY 2024-2025 &gt;48 &amp; &gt;60 Used Month Categories.  </t>
  </si>
  <si>
    <t xml:space="preserve">    It is based on the FFY starting with 10/01/2024 and adding cumulatively.</t>
  </si>
  <si>
    <t>FFY 2025-2026</t>
  </si>
  <si>
    <t>Sept. 2025</t>
  </si>
  <si>
    <t>Values for FFY 2024-2025 AVERAGE 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</si>
</sst>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0"/>
      <name val="Arial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name val="CG Times (W1)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99">
    <xf numFmtId="0" fontId="0" fillId="0" borderId="0" xfId="0"/>
    <xf numFmtId="0" fontId="2" fillId="2" borderId="0" xfId="0" applyFont="1" applyFill="1"/>
    <xf numFmtId="0" fontId="3" fillId="2" borderId="0" xfId="0" applyFont="1" applyFill="1"/>
    <xf numFmtId="17" fontId="0" fillId="0" borderId="0" xfId="0" applyNumberFormat="1"/>
    <xf numFmtId="0" fontId="0" fillId="0" borderId="0" xfId="0" applyAlignment="1">
      <alignment wrapText="1"/>
    </xf>
    <xf numFmtId="0" fontId="4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2" applyFont="1" applyBorder="1" applyAlignment="1">
      <alignment horizontal="center"/>
    </xf>
    <xf numFmtId="0" fontId="4" fillId="3" borderId="1" xfId="0" applyFont="1" applyFill="1" applyBorder="1"/>
    <xf numFmtId="0" fontId="4" fillId="4" borderId="1" xfId="0" applyFont="1" applyFill="1" applyBorder="1"/>
    <xf numFmtId="0" fontId="0" fillId="0" borderId="0" xfId="0" applyFill="1"/>
    <xf numFmtId="0" fontId="0" fillId="0" borderId="2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6" fillId="0" borderId="1" xfId="2" applyFont="1" applyBorder="1" applyAlignment="1">
      <alignment horizontal="center"/>
    </xf>
    <xf numFmtId="0" fontId="6" fillId="0" borderId="1" xfId="0" applyFont="1" applyBorder="1"/>
    <xf numFmtId="0" fontId="4" fillId="3" borderId="1" xfId="2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8" fillId="0" borderId="1" xfId="0" applyFont="1" applyBorder="1"/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Fill="1" applyBorder="1"/>
    <xf numFmtId="1" fontId="4" fillId="0" borderId="0" xfId="0" applyNumberFormat="1" applyFont="1" applyFill="1" applyBorder="1"/>
    <xf numFmtId="0" fontId="0" fillId="0" borderId="5" xfId="0" applyFill="1" applyBorder="1"/>
    <xf numFmtId="1" fontId="0" fillId="0" borderId="0" xfId="0" applyNumberFormat="1"/>
    <xf numFmtId="164" fontId="4" fillId="3" borderId="1" xfId="1" applyNumberFormat="1" applyFont="1" applyFill="1" applyBorder="1"/>
    <xf numFmtId="164" fontId="0" fillId="0" borderId="0" xfId="1" applyNumberFormat="1" applyFont="1" applyBorder="1"/>
    <xf numFmtId="164" fontId="4" fillId="4" borderId="1" xfId="1" applyNumberFormat="1" applyFont="1" applyFill="1" applyBorder="1"/>
    <xf numFmtId="0" fontId="0" fillId="5" borderId="1" xfId="0" applyFill="1" applyBorder="1" applyAlignment="1">
      <alignment horizontal="center"/>
    </xf>
    <xf numFmtId="0" fontId="0" fillId="0" borderId="1" xfId="0" applyBorder="1"/>
    <xf numFmtId="17" fontId="4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0" xfId="0" applyFont="1" applyBorder="1"/>
    <xf numFmtId="0" fontId="1" fillId="0" borderId="0" xfId="0" applyFont="1" applyFill="1" applyBorder="1"/>
    <xf numFmtId="0" fontId="0" fillId="0" borderId="5" xfId="0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8" fillId="6" borderId="7" xfId="0" applyFont="1" applyFill="1" applyBorder="1" applyAlignment="1">
      <alignment horizontal="center" wrapText="1"/>
    </xf>
    <xf numFmtId="164" fontId="0" fillId="6" borderId="1" xfId="1" applyNumberFormat="1" applyFont="1" applyFill="1" applyBorder="1" applyAlignment="1">
      <alignment horizontal="center"/>
    </xf>
    <xf numFmtId="164" fontId="4" fillId="3" borderId="1" xfId="1" applyNumberFormat="1" applyFont="1" applyFill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  <xf numFmtId="164" fontId="4" fillId="4" borderId="1" xfId="1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17" fontId="0" fillId="0" borderId="0" xfId="0" applyNumberFormat="1" applyBorder="1"/>
    <xf numFmtId="0" fontId="0" fillId="0" borderId="0" xfId="0" applyFill="1" applyBorder="1"/>
    <xf numFmtId="0" fontId="1" fillId="0" borderId="1" xfId="0" applyNumberFormat="1" applyFont="1" applyFill="1" applyBorder="1" applyAlignment="1">
      <alignment horizontal="right"/>
    </xf>
    <xf numFmtId="0" fontId="0" fillId="7" borderId="0" xfId="0" applyFill="1"/>
    <xf numFmtId="0" fontId="4" fillId="7" borderId="0" xfId="0" applyFont="1" applyFill="1"/>
    <xf numFmtId="0" fontId="0" fillId="7" borderId="0" xfId="0" applyFill="1" applyAlignment="1">
      <alignment horizontal="center"/>
    </xf>
    <xf numFmtId="0" fontId="4" fillId="7" borderId="0" xfId="0" applyFont="1" applyFill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0" fillId="7" borderId="1" xfId="0" applyFill="1" applyBorder="1"/>
    <xf numFmtId="1" fontId="0" fillId="0" borderId="1" xfId="0" applyNumberFormat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8" fillId="8" borderId="7" xfId="0" applyFont="1" applyFill="1" applyBorder="1" applyAlignment="1">
      <alignment horizontal="center" wrapText="1"/>
    </xf>
    <xf numFmtId="164" fontId="0" fillId="8" borderId="1" xfId="1" applyNumberFormat="1" applyFont="1" applyFill="1" applyBorder="1"/>
    <xf numFmtId="0" fontId="8" fillId="5" borderId="7" xfId="0" applyFont="1" applyFill="1" applyBorder="1"/>
    <xf numFmtId="164" fontId="0" fillId="8" borderId="1" xfId="1" applyNumberFormat="1" applyFont="1" applyFill="1" applyBorder="1" applyAlignment="1">
      <alignment horizontal="center"/>
    </xf>
    <xf numFmtId="0" fontId="11" fillId="7" borderId="0" xfId="0" applyFont="1" applyFill="1"/>
    <xf numFmtId="0" fontId="4" fillId="9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17" fontId="0" fillId="0" borderId="11" xfId="0" applyNumberFormat="1" applyBorder="1"/>
    <xf numFmtId="17" fontId="0" fillId="0" borderId="12" xfId="0" applyNumberForma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7" borderId="13" xfId="0" applyFont="1" applyFill="1" applyBorder="1" applyAlignment="1"/>
    <xf numFmtId="0" fontId="1" fillId="7" borderId="0" xfId="0" applyFont="1" applyFill="1" applyAlignment="1"/>
    <xf numFmtId="0" fontId="0" fillId="9" borderId="14" xfId="0" applyFill="1" applyBorder="1" applyAlignment="1">
      <alignment horizontal="center"/>
    </xf>
    <xf numFmtId="1" fontId="0" fillId="8" borderId="1" xfId="0" applyNumberFormat="1" applyFill="1" applyBorder="1"/>
    <xf numFmtId="0" fontId="0" fillId="8" borderId="1" xfId="0" applyFill="1" applyBorder="1"/>
    <xf numFmtId="0" fontId="10" fillId="8" borderId="7" xfId="0" applyFont="1" applyFill="1" applyBorder="1" applyAlignment="1">
      <alignment horizontal="center" vertical="center" wrapText="1"/>
    </xf>
    <xf numFmtId="17" fontId="7" fillId="5" borderId="17" xfId="0" applyNumberFormat="1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_CLOK_TMP" xfId="2" xr:uid="{00000000-0005-0000-0000-000002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Spin" dx="15" fmlaLink="Lookup!$G$3" max="12" min="1" page="10" val="3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</xdr:row>
          <xdr:rowOff>19050</xdr:rowOff>
        </xdr:from>
        <xdr:to>
          <xdr:col>3</xdr:col>
          <xdr:colOff>123825</xdr:colOff>
          <xdr:row>5</xdr:row>
          <xdr:rowOff>171450</xdr:rowOff>
        </xdr:to>
        <xdr:sp macro="" textlink="">
          <xdr:nvSpPr>
            <xdr:cNvPr id="1025" name="Spinne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14"/>
  <sheetViews>
    <sheetView showGridLines="0" tabSelected="1" workbookViewId="0">
      <selection activeCell="K2" sqref="K2"/>
    </sheetView>
  </sheetViews>
  <sheetFormatPr defaultRowHeight="12.75"/>
  <cols>
    <col min="1" max="1" width="4.5703125" customWidth="1"/>
    <col min="2" max="2" width="8.5703125" bestFit="1" customWidth="1"/>
    <col min="3" max="3" width="11.28515625" customWidth="1"/>
    <col min="4" max="4" width="10.28515625" style="54" customWidth="1"/>
    <col min="5" max="5" width="9.7109375" style="54" bestFit="1" customWidth="1"/>
    <col min="6" max="7" width="8.140625" bestFit="1" customWidth="1"/>
    <col min="8" max="8" width="8.5703125" style="54" bestFit="1" customWidth="1"/>
    <col min="9" max="9" width="10.28515625" style="54" customWidth="1"/>
  </cols>
  <sheetData>
    <row r="1" spans="2:10">
      <c r="B1" s="15"/>
      <c r="C1" s="15"/>
      <c r="D1" s="38"/>
      <c r="E1" s="38"/>
      <c r="F1" s="15"/>
      <c r="G1" s="15"/>
      <c r="H1" s="38"/>
      <c r="I1" s="38"/>
    </row>
    <row r="2" spans="2:10" ht="18">
      <c r="B2" s="88" t="s">
        <v>179</v>
      </c>
      <c r="C2" s="89"/>
      <c r="D2" s="89"/>
      <c r="E2" s="89"/>
      <c r="F2" s="89"/>
      <c r="G2" s="89"/>
      <c r="H2" s="89"/>
      <c r="I2" s="90"/>
    </row>
    <row r="3" spans="2:10">
      <c r="B3" s="91" t="s">
        <v>176</v>
      </c>
      <c r="C3" s="92"/>
      <c r="D3" s="92"/>
      <c r="E3" s="92"/>
      <c r="F3" s="92"/>
      <c r="G3" s="92"/>
      <c r="H3" s="92"/>
      <c r="I3" s="93"/>
    </row>
    <row r="4" spans="2:10">
      <c r="B4" s="24"/>
      <c r="C4" s="22"/>
      <c r="D4" s="22"/>
      <c r="E4" s="22"/>
      <c r="F4" s="22"/>
      <c r="G4" s="22"/>
      <c r="H4" s="22"/>
      <c r="I4" s="23"/>
    </row>
    <row r="5" spans="2:10" ht="15" customHeight="1">
      <c r="B5" s="14"/>
      <c r="C5" s="15"/>
      <c r="D5" s="96" t="s">
        <v>175</v>
      </c>
      <c r="E5" s="96"/>
      <c r="F5" s="96"/>
      <c r="G5" s="96"/>
      <c r="H5" s="39"/>
      <c r="I5" s="40"/>
    </row>
    <row r="6" spans="2:10" ht="17.45" customHeight="1">
      <c r="B6" s="68" t="s">
        <v>5</v>
      </c>
      <c r="C6" s="86">
        <f>VLOOKUP(Lookup!$G$3,Month,2)</f>
        <v>45992</v>
      </c>
      <c r="D6" s="95" t="s">
        <v>178</v>
      </c>
      <c r="E6" s="95"/>
      <c r="F6" s="95"/>
      <c r="G6" s="95"/>
      <c r="H6" s="94" t="s">
        <v>182</v>
      </c>
      <c r="I6" s="94"/>
    </row>
    <row r="7" spans="2:10" ht="60">
      <c r="B7" s="21" t="s">
        <v>74</v>
      </c>
      <c r="C7" s="21" t="s">
        <v>0</v>
      </c>
      <c r="D7" s="85" t="s">
        <v>174</v>
      </c>
      <c r="E7" s="66" t="s">
        <v>87</v>
      </c>
      <c r="F7" s="66" t="s">
        <v>75</v>
      </c>
      <c r="G7" s="66" t="s">
        <v>76</v>
      </c>
      <c r="H7" s="41" t="s">
        <v>75</v>
      </c>
      <c r="I7" s="87" t="s">
        <v>76</v>
      </c>
      <c r="J7" s="4"/>
    </row>
    <row r="8" spans="2:10">
      <c r="B8" s="16">
        <v>1</v>
      </c>
      <c r="C8" s="17" t="s">
        <v>25</v>
      </c>
      <c r="D8" s="69">
        <f>'Raw Data'!I204</f>
        <v>377</v>
      </c>
      <c r="E8" s="69">
        <f>D8*0.2</f>
        <v>75.400000000000006</v>
      </c>
      <c r="F8" s="67">
        <f ca="1">Lookup!I15</f>
        <v>28</v>
      </c>
      <c r="G8" s="67">
        <f ca="1">Lookup!J15</f>
        <v>25</v>
      </c>
      <c r="H8" s="42">
        <f ca="1">Lookup!G15</f>
        <v>13</v>
      </c>
      <c r="I8" s="42">
        <f ca="1">Lookup!H15</f>
        <v>12</v>
      </c>
    </row>
    <row r="9" spans="2:10">
      <c r="B9" s="16"/>
      <c r="C9" s="17" t="s">
        <v>62</v>
      </c>
      <c r="D9" s="69">
        <f>'Raw Data'!I205</f>
        <v>90</v>
      </c>
      <c r="E9" s="69">
        <f>D9*0.2</f>
        <v>18</v>
      </c>
      <c r="F9" s="67">
        <f ca="1">Lookup!I16</f>
        <v>9</v>
      </c>
      <c r="G9" s="67">
        <f ca="1">Lookup!J16</f>
        <v>7</v>
      </c>
      <c r="H9" s="42">
        <f ca="1">Lookup!G16</f>
        <v>5</v>
      </c>
      <c r="I9" s="42">
        <f ca="1">Lookup!H16</f>
        <v>3</v>
      </c>
    </row>
    <row r="10" spans="2:10">
      <c r="B10" s="18" t="s">
        <v>73</v>
      </c>
      <c r="C10" s="9"/>
      <c r="D10" s="43">
        <f>SUBTOTAL(9,D8:D9)</f>
        <v>467</v>
      </c>
      <c r="E10" s="43">
        <f t="shared" ref="E10:E33" si="0">D10*0.2</f>
        <v>93.4</v>
      </c>
      <c r="F10" s="29">
        <f ca="1">SUM(F8:F9)</f>
        <v>37</v>
      </c>
      <c r="G10" s="29">
        <f ca="1">SUM(G8:G9)</f>
        <v>32</v>
      </c>
      <c r="H10" s="43">
        <f ca="1">SUM(H8:H9)</f>
        <v>18</v>
      </c>
      <c r="I10" s="43">
        <f ca="1">SUM(I8:I9)</f>
        <v>15</v>
      </c>
    </row>
    <row r="11" spans="2:10">
      <c r="B11" s="16">
        <v>2</v>
      </c>
      <c r="C11" s="17" t="s">
        <v>53</v>
      </c>
      <c r="D11" s="69">
        <f>'Raw Data'!I206</f>
        <v>111</v>
      </c>
      <c r="E11" s="69">
        <f t="shared" si="0"/>
        <v>22.200000000000003</v>
      </c>
      <c r="F11" s="67">
        <f ca="1">Lookup!I18</f>
        <v>5</v>
      </c>
      <c r="G11" s="67">
        <f ca="1">Lookup!J18</f>
        <v>5</v>
      </c>
      <c r="H11" s="42">
        <f ca="1">Lookup!G18</f>
        <v>3</v>
      </c>
      <c r="I11" s="42">
        <f ca="1">Lookup!H18</f>
        <v>3</v>
      </c>
    </row>
    <row r="12" spans="2:10">
      <c r="B12" s="16"/>
      <c r="C12" s="17" t="s">
        <v>71</v>
      </c>
      <c r="D12" s="69">
        <f>'Raw Data'!I207</f>
        <v>66</v>
      </c>
      <c r="E12" s="69">
        <f t="shared" si="0"/>
        <v>13.200000000000001</v>
      </c>
      <c r="F12" s="67">
        <f ca="1">Lookup!I19</f>
        <v>0</v>
      </c>
      <c r="G12" s="67">
        <f ca="1">Lookup!J19</f>
        <v>0</v>
      </c>
      <c r="H12" s="42">
        <f ca="1">Lookup!G19</f>
        <v>0</v>
      </c>
      <c r="I12" s="42">
        <f ca="1">Lookup!H19</f>
        <v>0</v>
      </c>
    </row>
    <row r="13" spans="2:10">
      <c r="B13" s="18" t="s">
        <v>73</v>
      </c>
      <c r="C13" s="9"/>
      <c r="D13" s="43">
        <f>SUBTOTAL(9,D11:D12)</f>
        <v>177</v>
      </c>
      <c r="E13" s="43">
        <f t="shared" si="0"/>
        <v>35.4</v>
      </c>
      <c r="F13" s="29">
        <f ca="1">SUM(F11:F12)</f>
        <v>5</v>
      </c>
      <c r="G13" s="29">
        <f ca="1">SUM(G11:G12)</f>
        <v>5</v>
      </c>
      <c r="H13" s="43">
        <f ca="1">SUM(H11:H12)</f>
        <v>3</v>
      </c>
      <c r="I13" s="43">
        <f ca="1">SUM(I11:I12)</f>
        <v>3</v>
      </c>
    </row>
    <row r="14" spans="2:10" s="5" customFormat="1">
      <c r="B14" s="16">
        <v>3</v>
      </c>
      <c r="C14" s="17" t="s">
        <v>16</v>
      </c>
      <c r="D14" s="69">
        <f>'Raw Data'!I208</f>
        <v>10</v>
      </c>
      <c r="E14" s="69">
        <f t="shared" si="0"/>
        <v>2</v>
      </c>
      <c r="F14" s="67">
        <f ca="1">Lookup!I21</f>
        <v>0</v>
      </c>
      <c r="G14" s="67">
        <f ca="1">Lookup!J21</f>
        <v>0</v>
      </c>
      <c r="H14" s="42">
        <f ca="1">Lookup!G21</f>
        <v>0</v>
      </c>
      <c r="I14" s="42">
        <f ca="1">Lookup!H21</f>
        <v>0</v>
      </c>
    </row>
    <row r="15" spans="2:10">
      <c r="B15" s="16"/>
      <c r="C15" s="17" t="s">
        <v>37</v>
      </c>
      <c r="D15" s="69">
        <f>'Raw Data'!I209</f>
        <v>35</v>
      </c>
      <c r="E15" s="69">
        <f t="shared" si="0"/>
        <v>7</v>
      </c>
      <c r="F15" s="67">
        <f ca="1">Lookup!I22</f>
        <v>2</v>
      </c>
      <c r="G15" s="67">
        <f ca="1">Lookup!J22</f>
        <v>1</v>
      </c>
      <c r="H15" s="42">
        <f ca="1">Lookup!G22</f>
        <v>1</v>
      </c>
      <c r="I15" s="42">
        <f ca="1">Lookup!H22</f>
        <v>1</v>
      </c>
    </row>
    <row r="16" spans="2:10">
      <c r="B16" s="16"/>
      <c r="C16" s="17" t="s">
        <v>39</v>
      </c>
      <c r="D16" s="69">
        <f>'Raw Data'!I210</f>
        <v>61</v>
      </c>
      <c r="E16" s="69">
        <f t="shared" si="0"/>
        <v>12.200000000000001</v>
      </c>
      <c r="F16" s="67">
        <f ca="1">Lookup!I23</f>
        <v>3</v>
      </c>
      <c r="G16" s="67">
        <f ca="1">Lookup!J23</f>
        <v>2</v>
      </c>
      <c r="H16" s="42">
        <f ca="1">Lookup!G23</f>
        <v>3</v>
      </c>
      <c r="I16" s="42">
        <f ca="1">Lookup!H23</f>
        <v>3</v>
      </c>
    </row>
    <row r="17" spans="2:9">
      <c r="B17" s="16"/>
      <c r="C17" s="17" t="s">
        <v>46</v>
      </c>
      <c r="D17" s="69">
        <f>'Raw Data'!I211</f>
        <v>19</v>
      </c>
      <c r="E17" s="69">
        <f t="shared" si="0"/>
        <v>3.8000000000000003</v>
      </c>
      <c r="F17" s="67">
        <f ca="1">Lookup!I24</f>
        <v>1</v>
      </c>
      <c r="G17" s="67">
        <f ca="1">Lookup!J24</f>
        <v>1</v>
      </c>
      <c r="H17" s="42">
        <f ca="1">Lookup!G24</f>
        <v>0</v>
      </c>
      <c r="I17" s="42">
        <f ca="1">Lookup!H24</f>
        <v>0</v>
      </c>
    </row>
    <row r="18" spans="2:9">
      <c r="B18" s="16"/>
      <c r="C18" s="17" t="s">
        <v>72</v>
      </c>
      <c r="D18" s="69">
        <f>'Raw Data'!I212</f>
        <v>26</v>
      </c>
      <c r="E18" s="69">
        <f t="shared" si="0"/>
        <v>5.2</v>
      </c>
      <c r="F18" s="67">
        <f ca="1">Lookup!I25</f>
        <v>0</v>
      </c>
      <c r="G18" s="67">
        <f ca="1">Lookup!J25</f>
        <v>0</v>
      </c>
      <c r="H18" s="42">
        <f ca="1">Lookup!G25</f>
        <v>0</v>
      </c>
      <c r="I18" s="42">
        <f ca="1">Lookup!H25</f>
        <v>0</v>
      </c>
    </row>
    <row r="19" spans="2:9">
      <c r="B19" s="18" t="s">
        <v>73</v>
      </c>
      <c r="C19" s="9"/>
      <c r="D19" s="43">
        <f>SUBTOTAL(9,D14:D18)</f>
        <v>151</v>
      </c>
      <c r="E19" s="43">
        <f t="shared" si="0"/>
        <v>30.200000000000003</v>
      </c>
      <c r="F19" s="29">
        <f ca="1">SUM(F14:F18)</f>
        <v>6</v>
      </c>
      <c r="G19" s="29">
        <f ca="1">SUM(G14:G18)</f>
        <v>4</v>
      </c>
      <c r="H19" s="43">
        <f ca="1">SUM(H14:H18)</f>
        <v>4</v>
      </c>
      <c r="I19" s="43">
        <f ca="1">SUM(I14:I18)</f>
        <v>4</v>
      </c>
    </row>
    <row r="20" spans="2:9">
      <c r="B20" s="16">
        <v>4</v>
      </c>
      <c r="C20" s="17" t="s">
        <v>12</v>
      </c>
      <c r="D20" s="69">
        <f>'Raw Data'!I213</f>
        <v>152</v>
      </c>
      <c r="E20" s="69">
        <f t="shared" si="0"/>
        <v>30.400000000000002</v>
      </c>
      <c r="F20" s="67">
        <f ca="1">Lookup!I27</f>
        <v>10</v>
      </c>
      <c r="G20" s="67">
        <f ca="1">Lookup!J27</f>
        <v>6</v>
      </c>
      <c r="H20" s="42">
        <f ca="1">Lookup!G27</f>
        <v>3</v>
      </c>
      <c r="I20" s="42">
        <f ca="1">Lookup!H27</f>
        <v>1</v>
      </c>
    </row>
    <row r="21" spans="2:9">
      <c r="B21" s="16"/>
      <c r="C21" s="17" t="s">
        <v>27</v>
      </c>
      <c r="D21" s="69">
        <f>'Raw Data'!I214</f>
        <v>13</v>
      </c>
      <c r="E21" s="69">
        <f t="shared" si="0"/>
        <v>2.6</v>
      </c>
      <c r="F21" s="67">
        <f ca="1">Lookup!I28</f>
        <v>0</v>
      </c>
      <c r="G21" s="67">
        <f ca="1">Lookup!J28</f>
        <v>0</v>
      </c>
      <c r="H21" s="42">
        <f ca="1">Lookup!G28</f>
        <v>0</v>
      </c>
      <c r="I21" s="42">
        <f ca="1">Lookup!H28</f>
        <v>0</v>
      </c>
    </row>
    <row r="22" spans="2:9">
      <c r="B22" s="16"/>
      <c r="C22" s="17" t="s">
        <v>31</v>
      </c>
      <c r="D22" s="69">
        <f>'Raw Data'!I215</f>
        <v>13</v>
      </c>
      <c r="E22" s="69">
        <f t="shared" si="0"/>
        <v>2.6</v>
      </c>
      <c r="F22" s="67">
        <f ca="1">Lookup!I29</f>
        <v>0</v>
      </c>
      <c r="G22" s="67">
        <f ca="1">Lookup!J29</f>
        <v>0</v>
      </c>
      <c r="H22" s="42">
        <f ca="1">Lookup!G29</f>
        <v>0</v>
      </c>
      <c r="I22" s="42">
        <f ca="1">Lookup!H29</f>
        <v>0</v>
      </c>
    </row>
    <row r="23" spans="2:9">
      <c r="B23" s="18" t="s">
        <v>73</v>
      </c>
      <c r="C23" s="9"/>
      <c r="D23" s="43">
        <f>SUBTOTAL(9,D20:D22)</f>
        <v>178</v>
      </c>
      <c r="E23" s="43">
        <f t="shared" si="0"/>
        <v>35.6</v>
      </c>
      <c r="F23" s="29">
        <f ca="1">SUM(F20:F22)</f>
        <v>10</v>
      </c>
      <c r="G23" s="29">
        <f ca="1">SUM(G20:G22)</f>
        <v>6</v>
      </c>
      <c r="H23" s="43">
        <f ca="1">SUM(H20:H22)</f>
        <v>3</v>
      </c>
      <c r="I23" s="43">
        <f ca="1">SUM(I20:I22)</f>
        <v>1</v>
      </c>
    </row>
    <row r="24" spans="2:9">
      <c r="B24" s="16">
        <v>5</v>
      </c>
      <c r="C24" s="17" t="s">
        <v>28</v>
      </c>
      <c r="D24" s="69">
        <f>'Raw Data'!I216</f>
        <v>66</v>
      </c>
      <c r="E24" s="69">
        <f t="shared" si="0"/>
        <v>13.200000000000001</v>
      </c>
      <c r="F24" s="67">
        <f ca="1">Lookup!I31</f>
        <v>7</v>
      </c>
      <c r="G24" s="67">
        <f ca="1">Lookup!J31</f>
        <v>4</v>
      </c>
      <c r="H24" s="42">
        <f ca="1">Lookup!G31</f>
        <v>5</v>
      </c>
      <c r="I24" s="42">
        <f ca="1">Lookup!H31</f>
        <v>3</v>
      </c>
    </row>
    <row r="25" spans="2:9">
      <c r="B25" s="16"/>
      <c r="C25" s="17" t="s">
        <v>44</v>
      </c>
      <c r="D25" s="69">
        <f>'Raw Data'!I217</f>
        <v>24</v>
      </c>
      <c r="E25" s="69">
        <f t="shared" si="0"/>
        <v>4.8000000000000007</v>
      </c>
      <c r="F25" s="67">
        <f ca="1">Lookup!I32</f>
        <v>28</v>
      </c>
      <c r="G25" s="67">
        <f ca="1">Lookup!J32</f>
        <v>21</v>
      </c>
      <c r="H25" s="42">
        <f ca="1">Lookup!G32</f>
        <v>11</v>
      </c>
      <c r="I25" s="42">
        <f ca="1">Lookup!H32</f>
        <v>11</v>
      </c>
    </row>
    <row r="26" spans="2:9">
      <c r="B26" s="16"/>
      <c r="C26" s="17" t="s">
        <v>70</v>
      </c>
      <c r="D26" s="69">
        <f>'Raw Data'!I218</f>
        <v>191</v>
      </c>
      <c r="E26" s="69">
        <f t="shared" si="0"/>
        <v>38.200000000000003</v>
      </c>
      <c r="F26" s="67">
        <f ca="1">Lookup!I33</f>
        <v>0</v>
      </c>
      <c r="G26" s="67">
        <f ca="1">Lookup!J33</f>
        <v>0</v>
      </c>
      <c r="H26" s="42">
        <f ca="1">Lookup!G33</f>
        <v>1</v>
      </c>
      <c r="I26" s="42">
        <f ca="1">Lookup!H33</f>
        <v>0</v>
      </c>
    </row>
    <row r="27" spans="2:9">
      <c r="B27" s="18" t="s">
        <v>73</v>
      </c>
      <c r="C27" s="9"/>
      <c r="D27" s="43">
        <f>SUBTOTAL(9,D24:D26)</f>
        <v>281</v>
      </c>
      <c r="E27" s="43">
        <f t="shared" si="0"/>
        <v>56.2</v>
      </c>
      <c r="F27" s="29">
        <f ca="1">SUM(F24:F26)</f>
        <v>35</v>
      </c>
      <c r="G27" s="29">
        <f ca="1">SUM(G24:G26)</f>
        <v>25</v>
      </c>
      <c r="H27" s="43">
        <f ca="1">SUM(H24:H26)</f>
        <v>17</v>
      </c>
      <c r="I27" s="43">
        <f ca="1">SUM(I24:I26)</f>
        <v>14</v>
      </c>
    </row>
    <row r="28" spans="2:9">
      <c r="B28" s="16">
        <v>6</v>
      </c>
      <c r="C28" s="17" t="s">
        <v>32</v>
      </c>
      <c r="D28" s="69">
        <f>'Raw Data'!I219</f>
        <v>16</v>
      </c>
      <c r="E28" s="69">
        <f t="shared" si="0"/>
        <v>3.2</v>
      </c>
      <c r="F28" s="67">
        <f ca="1">Lookup!I35</f>
        <v>4</v>
      </c>
      <c r="G28" s="67">
        <f ca="1">Lookup!J35</f>
        <v>3</v>
      </c>
      <c r="H28" s="42">
        <f ca="1">Lookup!G35</f>
        <v>2</v>
      </c>
      <c r="I28" s="42">
        <f ca="1">Lookup!H35</f>
        <v>2</v>
      </c>
    </row>
    <row r="29" spans="2:9">
      <c r="B29" s="16"/>
      <c r="C29" s="17" t="s">
        <v>40</v>
      </c>
      <c r="D29" s="69">
        <f>'Raw Data'!I220</f>
        <v>21</v>
      </c>
      <c r="E29" s="69">
        <f t="shared" si="0"/>
        <v>4.2</v>
      </c>
      <c r="F29" s="67">
        <f ca="1">Lookup!I36</f>
        <v>3</v>
      </c>
      <c r="G29" s="67">
        <f ca="1">Lookup!J36</f>
        <v>2</v>
      </c>
      <c r="H29" s="42">
        <f ca="1">Lookup!G36</f>
        <v>1</v>
      </c>
      <c r="I29" s="42">
        <f ca="1">Lookup!H36</f>
        <v>1</v>
      </c>
    </row>
    <row r="30" spans="2:9">
      <c r="B30" s="16"/>
      <c r="C30" s="17" t="s">
        <v>41</v>
      </c>
      <c r="D30" s="69">
        <f>'Raw Data'!I221</f>
        <v>5</v>
      </c>
      <c r="E30" s="69">
        <f t="shared" si="0"/>
        <v>1</v>
      </c>
      <c r="F30" s="67">
        <f ca="1">Lookup!I37</f>
        <v>0</v>
      </c>
      <c r="G30" s="67">
        <f ca="1">Lookup!J37</f>
        <v>0</v>
      </c>
      <c r="H30" s="42">
        <f ca="1">Lookup!G37</f>
        <v>0</v>
      </c>
      <c r="I30" s="42">
        <f ca="1">Lookup!H37</f>
        <v>0</v>
      </c>
    </row>
    <row r="31" spans="2:9">
      <c r="B31" s="16"/>
      <c r="C31" s="17" t="s">
        <v>47</v>
      </c>
      <c r="D31" s="69">
        <f>'Raw Data'!I222</f>
        <v>27</v>
      </c>
      <c r="E31" s="69">
        <f t="shared" si="0"/>
        <v>5.4</v>
      </c>
      <c r="F31" s="67">
        <f ca="1">Lookup!I38</f>
        <v>1</v>
      </c>
      <c r="G31" s="67">
        <f ca="1">Lookup!J38</f>
        <v>1</v>
      </c>
      <c r="H31" s="42">
        <f ca="1">Lookup!G38</f>
        <v>1</v>
      </c>
      <c r="I31" s="42">
        <f ca="1">Lookup!H38</f>
        <v>1</v>
      </c>
    </row>
    <row r="32" spans="2:9" s="5" customFormat="1">
      <c r="B32" s="16"/>
      <c r="C32" s="17" t="s">
        <v>66</v>
      </c>
      <c r="D32" s="69">
        <f>'Raw Data'!I223</f>
        <v>101</v>
      </c>
      <c r="E32" s="69">
        <f t="shared" si="0"/>
        <v>20.200000000000003</v>
      </c>
      <c r="F32" s="67">
        <f ca="1">Lookup!I39</f>
        <v>3</v>
      </c>
      <c r="G32" s="67">
        <f ca="1">Lookup!J39</f>
        <v>1</v>
      </c>
      <c r="H32" s="42">
        <f ca="1">Lookup!G39</f>
        <v>2</v>
      </c>
      <c r="I32" s="42">
        <f ca="1">Lookup!H39</f>
        <v>1</v>
      </c>
    </row>
    <row r="33" spans="2:9">
      <c r="B33" s="16"/>
      <c r="C33" s="17" t="s">
        <v>67</v>
      </c>
      <c r="D33" s="69">
        <f>'Raw Data'!I224</f>
        <v>52</v>
      </c>
      <c r="E33" s="69">
        <f t="shared" si="0"/>
        <v>10.4</v>
      </c>
      <c r="F33" s="67">
        <f ca="1">Lookup!I40</f>
        <v>2</v>
      </c>
      <c r="G33" s="67">
        <f ca="1">Lookup!J40</f>
        <v>1</v>
      </c>
      <c r="H33" s="42">
        <f ca="1">Lookup!G40</f>
        <v>2</v>
      </c>
      <c r="I33" s="42">
        <f ca="1">Lookup!H40</f>
        <v>1</v>
      </c>
    </row>
    <row r="34" spans="2:9">
      <c r="B34" s="18" t="s">
        <v>73</v>
      </c>
      <c r="C34" s="9"/>
      <c r="D34" s="43">
        <f>SUBTOTAL(9,D28:D33)</f>
        <v>222</v>
      </c>
      <c r="E34" s="43">
        <f t="shared" ref="E34:E45" si="1">D34*0.2</f>
        <v>44.400000000000006</v>
      </c>
      <c r="F34" s="29">
        <f ca="1">SUM(F28:F33)</f>
        <v>13</v>
      </c>
      <c r="G34" s="29">
        <f ca="1">SUM(G28:G33)</f>
        <v>8</v>
      </c>
      <c r="H34" s="43">
        <f ca="1">SUM(H28:H33)</f>
        <v>8</v>
      </c>
      <c r="I34" s="43">
        <f ca="1">SUM(I28:I33)</f>
        <v>6</v>
      </c>
    </row>
    <row r="35" spans="2:9">
      <c r="B35" s="16">
        <v>7</v>
      </c>
      <c r="C35" s="17" t="s">
        <v>21</v>
      </c>
      <c r="D35" s="69">
        <f>'Raw Data'!I225</f>
        <v>54</v>
      </c>
      <c r="E35" s="69">
        <f t="shared" si="1"/>
        <v>10.8</v>
      </c>
      <c r="F35" s="67">
        <f ca="1">Lookup!I42</f>
        <v>11</v>
      </c>
      <c r="G35" s="67">
        <f ca="1">Lookup!J42</f>
        <v>8</v>
      </c>
      <c r="H35" s="42">
        <f ca="1">Lookup!G42</f>
        <v>9</v>
      </c>
      <c r="I35" s="42">
        <f ca="1">Lookup!H42</f>
        <v>7</v>
      </c>
    </row>
    <row r="36" spans="2:9">
      <c r="B36" s="16"/>
      <c r="C36" s="17" t="s">
        <v>23</v>
      </c>
      <c r="D36" s="69">
        <f>'Raw Data'!I226</f>
        <v>171</v>
      </c>
      <c r="E36" s="69">
        <f t="shared" si="1"/>
        <v>34.200000000000003</v>
      </c>
      <c r="F36" s="67">
        <f ca="1">Lookup!I43</f>
        <v>1</v>
      </c>
      <c r="G36" s="67">
        <f ca="1">Lookup!J43</f>
        <v>1</v>
      </c>
      <c r="H36" s="42">
        <f ca="1">Lookup!G43</f>
        <v>1</v>
      </c>
      <c r="I36" s="42">
        <f ca="1">Lookup!H43</f>
        <v>1</v>
      </c>
    </row>
    <row r="37" spans="2:9">
      <c r="B37" s="16"/>
      <c r="C37" s="17" t="s">
        <v>29</v>
      </c>
      <c r="D37" s="69">
        <f>'Raw Data'!I227</f>
        <v>1245</v>
      </c>
      <c r="E37" s="69">
        <f t="shared" si="1"/>
        <v>249</v>
      </c>
      <c r="F37" s="67">
        <f ca="1">Lookup!I44</f>
        <v>2</v>
      </c>
      <c r="G37" s="67">
        <f ca="1">Lookup!J44</f>
        <v>1</v>
      </c>
      <c r="H37" s="42">
        <f ca="1">Lookup!G44</f>
        <v>2</v>
      </c>
      <c r="I37" s="42">
        <f ca="1">Lookup!H44</f>
        <v>1</v>
      </c>
    </row>
    <row r="38" spans="2:9">
      <c r="B38" s="16"/>
      <c r="C38" s="17" t="s">
        <v>68</v>
      </c>
      <c r="D38" s="69">
        <f>'Raw Data'!I228</f>
        <v>60</v>
      </c>
      <c r="E38" s="69">
        <f t="shared" si="1"/>
        <v>12</v>
      </c>
      <c r="F38" s="67">
        <f ca="1">Lookup!I45</f>
        <v>0</v>
      </c>
      <c r="G38" s="67">
        <f ca="1">Lookup!J45</f>
        <v>0</v>
      </c>
      <c r="H38" s="42">
        <f ca="1">Lookup!G45</f>
        <v>0</v>
      </c>
      <c r="I38" s="42">
        <f ca="1">Lookup!H45</f>
        <v>0</v>
      </c>
    </row>
    <row r="39" spans="2:9">
      <c r="B39" s="18" t="s">
        <v>73</v>
      </c>
      <c r="C39" s="9"/>
      <c r="D39" s="43">
        <f>SUBTOTAL(9,D35:D38)</f>
        <v>1530</v>
      </c>
      <c r="E39" s="43">
        <f t="shared" si="1"/>
        <v>306</v>
      </c>
      <c r="F39" s="29">
        <f ca="1">SUM(F35:F38)</f>
        <v>14</v>
      </c>
      <c r="G39" s="29">
        <f ca="1">SUM(G35:G38)</f>
        <v>10</v>
      </c>
      <c r="H39" s="43">
        <f ca="1">SUM(H35:H38)</f>
        <v>12</v>
      </c>
      <c r="I39" s="43">
        <f ca="1">SUM(I35:I38)</f>
        <v>9</v>
      </c>
    </row>
    <row r="40" spans="2:9">
      <c r="B40" s="16">
        <v>8</v>
      </c>
      <c r="C40" s="17" t="s">
        <v>11</v>
      </c>
      <c r="D40" s="69">
        <f>'Raw Data'!I229</f>
        <v>177</v>
      </c>
      <c r="E40" s="69">
        <f t="shared" si="1"/>
        <v>35.4</v>
      </c>
      <c r="F40" s="67">
        <f ca="1">Lookup!I47</f>
        <v>0</v>
      </c>
      <c r="G40" s="67">
        <f ca="1">Lookup!J47</f>
        <v>0</v>
      </c>
      <c r="H40" s="42">
        <f ca="1">Lookup!G47</f>
        <v>0</v>
      </c>
      <c r="I40" s="42">
        <f ca="1">Lookup!H47</f>
        <v>0</v>
      </c>
    </row>
    <row r="41" spans="2:9">
      <c r="B41" s="16"/>
      <c r="C41" s="17" t="s">
        <v>19</v>
      </c>
      <c r="D41" s="69">
        <f>'Raw Data'!I230</f>
        <v>81</v>
      </c>
      <c r="E41" s="69">
        <f t="shared" si="1"/>
        <v>16.2</v>
      </c>
      <c r="F41" s="67">
        <f ca="1">Lookup!I48</f>
        <v>4</v>
      </c>
      <c r="G41" s="67">
        <f ca="1">Lookup!J48</f>
        <v>4</v>
      </c>
      <c r="H41" s="42">
        <f ca="1">Lookup!G48</f>
        <v>3</v>
      </c>
      <c r="I41" s="42">
        <f ca="1">Lookup!H48</f>
        <v>3</v>
      </c>
    </row>
    <row r="42" spans="2:9">
      <c r="B42" s="16"/>
      <c r="C42" s="17" t="s">
        <v>24</v>
      </c>
      <c r="D42" s="69">
        <f>'Raw Data'!I231</f>
        <v>317</v>
      </c>
      <c r="E42" s="69">
        <f t="shared" si="1"/>
        <v>63.400000000000006</v>
      </c>
      <c r="F42" s="67">
        <f ca="1">Lookup!I49</f>
        <v>98</v>
      </c>
      <c r="G42" s="67">
        <f ca="1">Lookup!J49</f>
        <v>62</v>
      </c>
      <c r="H42" s="42">
        <f ca="1">Lookup!G49</f>
        <v>56</v>
      </c>
      <c r="I42" s="42">
        <f ca="1">Lookup!H49</f>
        <v>40</v>
      </c>
    </row>
    <row r="43" spans="2:9">
      <c r="B43" s="16"/>
      <c r="C43" s="17" t="s">
        <v>52</v>
      </c>
      <c r="D43" s="69">
        <f>'Raw Data'!I232</f>
        <v>88</v>
      </c>
      <c r="E43" s="69">
        <f t="shared" si="1"/>
        <v>17.600000000000001</v>
      </c>
      <c r="F43" s="67">
        <f ca="1">Lookup!I50</f>
        <v>6</v>
      </c>
      <c r="G43" s="67">
        <f ca="1">Lookup!J50</f>
        <v>4</v>
      </c>
      <c r="H43" s="42">
        <f ca="1">Lookup!G50</f>
        <v>4</v>
      </c>
      <c r="I43" s="42">
        <f ca="1">Lookup!H50</f>
        <v>3</v>
      </c>
    </row>
    <row r="44" spans="2:9">
      <c r="B44" s="16"/>
      <c r="C44" s="17" t="s">
        <v>61</v>
      </c>
      <c r="D44" s="69">
        <f>'Raw Data'!I233</f>
        <v>653</v>
      </c>
      <c r="E44" s="69">
        <f t="shared" si="1"/>
        <v>130.6</v>
      </c>
      <c r="F44" s="67">
        <f ca="1">Lookup!I51</f>
        <v>10</v>
      </c>
      <c r="G44" s="67">
        <f ca="1">Lookup!J51</f>
        <v>5</v>
      </c>
      <c r="H44" s="42">
        <f ca="1">Lookup!G51</f>
        <v>3</v>
      </c>
      <c r="I44" s="42">
        <f ca="1">Lookup!H51</f>
        <v>0</v>
      </c>
    </row>
    <row r="45" spans="2:9">
      <c r="B45" s="16"/>
      <c r="C45" s="17" t="s">
        <v>77</v>
      </c>
      <c r="D45" s="69">
        <f>'Raw Data'!I234</f>
        <v>408</v>
      </c>
      <c r="E45" s="69">
        <f t="shared" si="1"/>
        <v>81.600000000000009</v>
      </c>
      <c r="F45" s="67">
        <f ca="1">Lookup!I52</f>
        <v>4</v>
      </c>
      <c r="G45" s="67">
        <f ca="1">Lookup!J52</f>
        <v>3</v>
      </c>
      <c r="H45" s="42">
        <f ca="1">Lookup!G52</f>
        <v>2</v>
      </c>
      <c r="I45" s="42">
        <f ca="1">Lookup!H52</f>
        <v>2</v>
      </c>
    </row>
    <row r="46" spans="2:9">
      <c r="B46" s="18" t="s">
        <v>73</v>
      </c>
      <c r="C46" s="9"/>
      <c r="D46" s="43">
        <f>SUBTOTAL(9,D40:D45)</f>
        <v>1724</v>
      </c>
      <c r="E46" s="43">
        <f t="shared" ref="E46:E77" si="2">D46*0.2</f>
        <v>344.8</v>
      </c>
      <c r="F46" s="29">
        <f ca="1">SUM(F40:F45)</f>
        <v>122</v>
      </c>
      <c r="G46" s="29">
        <f ca="1">SUM(G40:G45)</f>
        <v>78</v>
      </c>
      <c r="H46" s="43">
        <f ca="1">SUM(H40:H45)</f>
        <v>68</v>
      </c>
      <c r="I46" s="43">
        <f ca="1">SUM(I40:I45)</f>
        <v>48</v>
      </c>
    </row>
    <row r="47" spans="2:9">
      <c r="B47" s="16">
        <v>9</v>
      </c>
      <c r="C47" s="17" t="s">
        <v>10</v>
      </c>
      <c r="D47" s="69">
        <f>'Raw Data'!I235</f>
        <v>1461</v>
      </c>
      <c r="E47" s="69">
        <f t="shared" si="2"/>
        <v>292.2</v>
      </c>
      <c r="F47" s="67">
        <f ca="1">Lookup!I54</f>
        <v>13</v>
      </c>
      <c r="G47" s="67">
        <f ca="1">Lookup!J54</f>
        <v>6</v>
      </c>
      <c r="H47" s="42">
        <f ca="1">Lookup!G54</f>
        <v>10</v>
      </c>
      <c r="I47" s="42">
        <f ca="1">Lookup!H54</f>
        <v>5</v>
      </c>
    </row>
    <row r="48" spans="2:9" s="5" customFormat="1">
      <c r="B48" s="16"/>
      <c r="C48" s="17" t="s">
        <v>13</v>
      </c>
      <c r="D48" s="69">
        <f>'Raw Data'!I236</f>
        <v>402</v>
      </c>
      <c r="E48" s="69">
        <f t="shared" si="2"/>
        <v>80.400000000000006</v>
      </c>
      <c r="F48" s="67">
        <f ca="1">Lookup!I55</f>
        <v>2</v>
      </c>
      <c r="G48" s="67">
        <f ca="1">Lookup!J55</f>
        <v>1</v>
      </c>
      <c r="H48" s="42">
        <f ca="1">Lookup!G55</f>
        <v>1</v>
      </c>
      <c r="I48" s="42">
        <f ca="1">Lookup!H55</f>
        <v>0</v>
      </c>
    </row>
    <row r="49" spans="2:9" s="5" customFormat="1">
      <c r="B49" s="18" t="s">
        <v>73</v>
      </c>
      <c r="C49" s="9"/>
      <c r="D49" s="43">
        <f>SUBTOTAL(9,D47:D48)</f>
        <v>1863</v>
      </c>
      <c r="E49" s="43">
        <f t="shared" si="2"/>
        <v>372.6</v>
      </c>
      <c r="F49" s="29">
        <f ca="1">SUM(F47:F48)</f>
        <v>15</v>
      </c>
      <c r="G49" s="29">
        <f ca="1">SUM(G47:G48)</f>
        <v>7</v>
      </c>
      <c r="H49" s="43">
        <f ca="1">SUM(H47:H48)</f>
        <v>11</v>
      </c>
      <c r="I49" s="43">
        <f ca="1">SUM(I47:I48)</f>
        <v>5</v>
      </c>
    </row>
    <row r="50" spans="2:9">
      <c r="B50" s="16">
        <v>10</v>
      </c>
      <c r="C50" s="17" t="s">
        <v>18</v>
      </c>
      <c r="D50" s="69">
        <f>'Raw Data'!I237</f>
        <v>330</v>
      </c>
      <c r="E50" s="69">
        <f t="shared" si="2"/>
        <v>66</v>
      </c>
      <c r="F50" s="67">
        <f ca="1">Lookup!I57</f>
        <v>20</v>
      </c>
      <c r="G50" s="67">
        <f ca="1">Lookup!J57</f>
        <v>17</v>
      </c>
      <c r="H50" s="42">
        <f ca="1">Lookup!G57</f>
        <v>12</v>
      </c>
      <c r="I50" s="42">
        <f ca="1">Lookup!H57</f>
        <v>10</v>
      </c>
    </row>
    <row r="51" spans="2:9">
      <c r="B51" s="16"/>
      <c r="C51" s="17" t="s">
        <v>45</v>
      </c>
      <c r="D51" s="69">
        <f>'Raw Data'!I238</f>
        <v>80</v>
      </c>
      <c r="E51" s="69">
        <f t="shared" si="2"/>
        <v>16</v>
      </c>
      <c r="F51" s="67">
        <f ca="1">Lookup!I58</f>
        <v>3</v>
      </c>
      <c r="G51" s="67">
        <f ca="1">Lookup!J58</f>
        <v>2</v>
      </c>
      <c r="H51" s="42">
        <f ca="1">Lookup!G58</f>
        <v>1</v>
      </c>
      <c r="I51" s="42">
        <f ca="1">Lookup!H58</f>
        <v>0</v>
      </c>
    </row>
    <row r="52" spans="2:9">
      <c r="B52" s="16"/>
      <c r="C52" s="17" t="s">
        <v>49</v>
      </c>
      <c r="D52" s="69">
        <f>'Raw Data'!I239</f>
        <v>302</v>
      </c>
      <c r="E52" s="69">
        <f t="shared" si="2"/>
        <v>60.400000000000006</v>
      </c>
      <c r="F52" s="67">
        <f ca="1">Lookup!I59</f>
        <v>46</v>
      </c>
      <c r="G52" s="67">
        <f ca="1">Lookup!J59</f>
        <v>35</v>
      </c>
      <c r="H52" s="42">
        <f ca="1">Lookup!G59</f>
        <v>27</v>
      </c>
      <c r="I52" s="42">
        <f ca="1">Lookup!H59</f>
        <v>23</v>
      </c>
    </row>
    <row r="53" spans="2:9">
      <c r="B53" s="18" t="s">
        <v>73</v>
      </c>
      <c r="C53" s="9"/>
      <c r="D53" s="43">
        <f>SUBTOTAL(9,D50:D52)</f>
        <v>712</v>
      </c>
      <c r="E53" s="43">
        <f t="shared" si="2"/>
        <v>142.4</v>
      </c>
      <c r="F53" s="29">
        <f ca="1">SUM(F50:F52)</f>
        <v>69</v>
      </c>
      <c r="G53" s="29">
        <f ca="1">SUM(G50:G52)</f>
        <v>54</v>
      </c>
      <c r="H53" s="43">
        <f ca="1">SUM(H50:H52)</f>
        <v>40</v>
      </c>
      <c r="I53" s="43">
        <f ca="1">SUM(I50:I52)</f>
        <v>33</v>
      </c>
    </row>
    <row r="54" spans="2:9">
      <c r="B54" s="16">
        <v>11</v>
      </c>
      <c r="C54" s="17" t="s">
        <v>26</v>
      </c>
      <c r="D54" s="69">
        <f>'Raw Data'!I240</f>
        <v>640</v>
      </c>
      <c r="E54" s="69">
        <f t="shared" si="2"/>
        <v>128</v>
      </c>
      <c r="F54" s="67">
        <f ca="1">Lookup!I61</f>
        <v>4</v>
      </c>
      <c r="G54" s="67">
        <f ca="1">Lookup!J61</f>
        <v>3</v>
      </c>
      <c r="H54" s="42">
        <f ca="1">Lookup!G61</f>
        <v>3</v>
      </c>
      <c r="I54" s="42">
        <f ca="1">Lookup!H61</f>
        <v>2</v>
      </c>
    </row>
    <row r="55" spans="2:9">
      <c r="B55" s="16"/>
      <c r="C55" s="17" t="s">
        <v>69</v>
      </c>
      <c r="D55" s="69">
        <f>'Raw Data'!I241</f>
        <v>1341</v>
      </c>
      <c r="E55" s="69">
        <f t="shared" si="2"/>
        <v>268.2</v>
      </c>
      <c r="F55" s="67">
        <f ca="1">Lookup!I62</f>
        <v>46</v>
      </c>
      <c r="G55" s="67">
        <f ca="1">Lookup!J62</f>
        <v>32</v>
      </c>
      <c r="H55" s="42">
        <f ca="1">Lookup!G62</f>
        <v>26</v>
      </c>
      <c r="I55" s="42">
        <f ca="1">Lookup!H62</f>
        <v>22</v>
      </c>
    </row>
    <row r="56" spans="2:9">
      <c r="B56" s="18" t="s">
        <v>73</v>
      </c>
      <c r="C56" s="9"/>
      <c r="D56" s="43">
        <f>SUBTOTAL(9,D54:D55)</f>
        <v>1981</v>
      </c>
      <c r="E56" s="43">
        <f t="shared" si="2"/>
        <v>396.20000000000005</v>
      </c>
      <c r="F56" s="29">
        <f ca="1">SUM(F54:F55)</f>
        <v>50</v>
      </c>
      <c r="G56" s="29">
        <f ca="1">SUM(G54:G55)</f>
        <v>35</v>
      </c>
      <c r="H56" s="43">
        <f ca="1">SUM(H54:H55)</f>
        <v>29</v>
      </c>
      <c r="I56" s="43">
        <f ca="1">SUM(I54:I55)</f>
        <v>24</v>
      </c>
    </row>
    <row r="57" spans="2:9" s="5" customFormat="1">
      <c r="B57" s="16">
        <v>12</v>
      </c>
      <c r="C57" s="17" t="s">
        <v>42</v>
      </c>
      <c r="D57" s="69">
        <f>'Raw Data'!I242</f>
        <v>410</v>
      </c>
      <c r="E57" s="69">
        <f t="shared" si="2"/>
        <v>82</v>
      </c>
      <c r="F57" s="67">
        <f ca="1">Lookup!I64</f>
        <v>34</v>
      </c>
      <c r="G57" s="67">
        <f ca="1">Lookup!J64</f>
        <v>20</v>
      </c>
      <c r="H57" s="42">
        <f ca="1">Lookup!G64</f>
        <v>16</v>
      </c>
      <c r="I57" s="42">
        <f ca="1">Lookup!H64</f>
        <v>7</v>
      </c>
    </row>
    <row r="58" spans="2:9">
      <c r="B58" s="16"/>
      <c r="C58" s="17" t="s">
        <v>55</v>
      </c>
      <c r="D58" s="69">
        <f>'Raw Data'!I243</f>
        <v>315</v>
      </c>
      <c r="E58" s="69">
        <f t="shared" si="2"/>
        <v>63</v>
      </c>
      <c r="F58" s="67">
        <f ca="1">Lookup!I65</f>
        <v>151</v>
      </c>
      <c r="G58" s="67">
        <f ca="1">Lookup!J65</f>
        <v>106</v>
      </c>
      <c r="H58" s="42">
        <f ca="1">Lookup!G65</f>
        <v>79</v>
      </c>
      <c r="I58" s="42">
        <f ca="1">Lookup!H65</f>
        <v>57</v>
      </c>
    </row>
    <row r="59" spans="2:9">
      <c r="B59" s="16"/>
      <c r="C59" s="17" t="s">
        <v>56</v>
      </c>
      <c r="D59" s="69">
        <f>'Raw Data'!I244</f>
        <v>49</v>
      </c>
      <c r="E59" s="69">
        <f t="shared" si="2"/>
        <v>9.8000000000000007</v>
      </c>
      <c r="F59" s="67">
        <f ca="1">Lookup!I66</f>
        <v>47</v>
      </c>
      <c r="G59" s="67">
        <f ca="1">Lookup!J66</f>
        <v>30</v>
      </c>
      <c r="H59" s="42">
        <f ca="1">Lookup!G66</f>
        <v>21</v>
      </c>
      <c r="I59" s="42">
        <f ca="1">Lookup!H66</f>
        <v>11</v>
      </c>
    </row>
    <row r="60" spans="2:9">
      <c r="B60" s="16"/>
      <c r="C60" s="17" t="s">
        <v>64</v>
      </c>
      <c r="D60" s="69">
        <f>'Raw Data'!I245</f>
        <v>50</v>
      </c>
      <c r="E60" s="69">
        <f t="shared" si="2"/>
        <v>10</v>
      </c>
      <c r="F60" s="67">
        <f ca="1">Lookup!I67</f>
        <v>31</v>
      </c>
      <c r="G60" s="67">
        <f ca="1">Lookup!J67</f>
        <v>22</v>
      </c>
      <c r="H60" s="42">
        <f ca="1">Lookup!G67</f>
        <v>18</v>
      </c>
      <c r="I60" s="42">
        <f ca="1">Lookup!H67</f>
        <v>12</v>
      </c>
    </row>
    <row r="61" spans="2:9">
      <c r="B61" s="16"/>
      <c r="C61" s="17" t="s">
        <v>65</v>
      </c>
      <c r="D61" s="69">
        <f>'Raw Data'!I246</f>
        <v>222</v>
      </c>
      <c r="E61" s="69">
        <f t="shared" si="2"/>
        <v>44.400000000000006</v>
      </c>
      <c r="F61" s="67">
        <f ca="1">Lookup!I68</f>
        <v>3</v>
      </c>
      <c r="G61" s="67">
        <f ca="1">Lookup!J68</f>
        <v>2</v>
      </c>
      <c r="H61" s="42">
        <f ca="1">Lookup!G68</f>
        <v>1</v>
      </c>
      <c r="I61" s="42">
        <f ca="1">Lookup!H68</f>
        <v>0</v>
      </c>
    </row>
    <row r="62" spans="2:9">
      <c r="B62" s="18" t="s">
        <v>73</v>
      </c>
      <c r="C62" s="9"/>
      <c r="D62" s="43">
        <f>SUBTOTAL(9,D57:D61)</f>
        <v>1046</v>
      </c>
      <c r="E62" s="43">
        <f t="shared" si="2"/>
        <v>209.20000000000002</v>
      </c>
      <c r="F62" s="29">
        <f ca="1">SUM(F57:F61)</f>
        <v>266</v>
      </c>
      <c r="G62" s="29">
        <f ca="1">SUM(G57:G61)</f>
        <v>180</v>
      </c>
      <c r="H62" s="43">
        <f ca="1">SUM(H57:H61)</f>
        <v>135</v>
      </c>
      <c r="I62" s="43">
        <f ca="1">SUM(I57:I61)</f>
        <v>87</v>
      </c>
    </row>
    <row r="63" spans="2:9" s="5" customFormat="1">
      <c r="B63" s="16">
        <v>13</v>
      </c>
      <c r="C63" s="17" t="s">
        <v>14</v>
      </c>
      <c r="D63" s="69">
        <f>'Raw Data'!I247</f>
        <v>81</v>
      </c>
      <c r="E63" s="69">
        <f t="shared" si="2"/>
        <v>16.2</v>
      </c>
      <c r="F63" s="67">
        <f ca="1">Lookup!I70</f>
        <v>43</v>
      </c>
      <c r="G63" s="67">
        <f ca="1">Lookup!J70</f>
        <v>34</v>
      </c>
      <c r="H63" s="42">
        <f ca="1">Lookup!G70</f>
        <v>24</v>
      </c>
      <c r="I63" s="42">
        <f ca="1">Lookup!H70</f>
        <v>21</v>
      </c>
    </row>
    <row r="64" spans="2:9" s="5" customFormat="1">
      <c r="B64" s="18" t="s">
        <v>73</v>
      </c>
      <c r="C64" s="9"/>
      <c r="D64" s="43">
        <f>SUBTOTAL(9,D63:D63)</f>
        <v>81</v>
      </c>
      <c r="E64" s="43">
        <f t="shared" si="2"/>
        <v>16.2</v>
      </c>
      <c r="F64" s="29">
        <f ca="1">SUM(F63)</f>
        <v>43</v>
      </c>
      <c r="G64" s="29">
        <f ca="1">SUM(G63)</f>
        <v>34</v>
      </c>
      <c r="H64" s="43">
        <f ca="1">SUM(H63)</f>
        <v>24</v>
      </c>
      <c r="I64" s="43">
        <f ca="1">SUM(I63)</f>
        <v>21</v>
      </c>
    </row>
    <row r="65" spans="2:10">
      <c r="B65" s="16">
        <v>14</v>
      </c>
      <c r="C65" s="17" t="s">
        <v>59</v>
      </c>
      <c r="D65" s="69">
        <f>'Raw Data'!I248</f>
        <v>47</v>
      </c>
      <c r="E65" s="69">
        <f t="shared" si="2"/>
        <v>9.4</v>
      </c>
      <c r="F65" s="67">
        <f ca="1">Lookup!I72</f>
        <v>82</v>
      </c>
      <c r="G65" s="67">
        <f ca="1">Lookup!J72</f>
        <v>60</v>
      </c>
      <c r="H65" s="42">
        <f ca="1">Lookup!G72</f>
        <v>56</v>
      </c>
      <c r="I65" s="42">
        <f ca="1">Lookup!H72</f>
        <v>42</v>
      </c>
    </row>
    <row r="66" spans="2:10">
      <c r="B66" s="18" t="s">
        <v>73</v>
      </c>
      <c r="C66" s="9"/>
      <c r="D66" s="43">
        <f>SUBTOTAL(9,D65:D65)</f>
        <v>47</v>
      </c>
      <c r="E66" s="43">
        <f t="shared" si="2"/>
        <v>9.4</v>
      </c>
      <c r="F66" s="29">
        <f ca="1">SUM(F65)</f>
        <v>82</v>
      </c>
      <c r="G66" s="29">
        <f ca="1">SUM(G65)</f>
        <v>60</v>
      </c>
      <c r="H66" s="43">
        <f ca="1">SUM(H65)</f>
        <v>56</v>
      </c>
      <c r="I66" s="43">
        <f ca="1">SUM(I65)</f>
        <v>42</v>
      </c>
    </row>
    <row r="67" spans="2:10">
      <c r="B67" s="16">
        <v>15</v>
      </c>
      <c r="C67" s="17" t="s">
        <v>36</v>
      </c>
      <c r="D67" s="69">
        <f>'Raw Data'!I249</f>
        <v>19</v>
      </c>
      <c r="E67" s="69">
        <f t="shared" si="2"/>
        <v>3.8000000000000003</v>
      </c>
      <c r="F67" s="67">
        <f ca="1">Lookup!I74</f>
        <v>188</v>
      </c>
      <c r="G67" s="67">
        <f ca="1">Lookup!J74</f>
        <v>146</v>
      </c>
      <c r="H67" s="42">
        <f ca="1">Lookup!G74</f>
        <v>103</v>
      </c>
      <c r="I67" s="42">
        <f ca="1">Lookup!H74</f>
        <v>88</v>
      </c>
    </row>
    <row r="68" spans="2:10">
      <c r="B68" s="18" t="s">
        <v>73</v>
      </c>
      <c r="C68" s="9"/>
      <c r="D68" s="43">
        <f>SUBTOTAL(9,D67:D67)</f>
        <v>19</v>
      </c>
      <c r="E68" s="43">
        <f t="shared" si="2"/>
        <v>3.8000000000000003</v>
      </c>
      <c r="F68" s="29">
        <f ca="1">SUM(F67)</f>
        <v>188</v>
      </c>
      <c r="G68" s="29">
        <f ca="1">SUM(G67)</f>
        <v>146</v>
      </c>
      <c r="H68" s="43">
        <f ca="1">SUM(H67)</f>
        <v>103</v>
      </c>
      <c r="I68" s="43">
        <f ca="1">SUM(I67)</f>
        <v>88</v>
      </c>
      <c r="J68" s="11"/>
    </row>
    <row r="69" spans="2:10">
      <c r="B69" s="16">
        <v>16</v>
      </c>
      <c r="C69" s="17" t="s">
        <v>35</v>
      </c>
      <c r="D69" s="69">
        <f>'Raw Data'!I250</f>
        <v>257</v>
      </c>
      <c r="E69" s="69">
        <f t="shared" si="2"/>
        <v>51.400000000000006</v>
      </c>
      <c r="F69" s="67">
        <f ca="1">Lookup!I76</f>
        <v>22</v>
      </c>
      <c r="G69" s="67">
        <f ca="1">Lookup!J76</f>
        <v>16</v>
      </c>
      <c r="H69" s="42">
        <f ca="1">Lookup!G76</f>
        <v>14</v>
      </c>
      <c r="I69" s="42">
        <f ca="1">Lookup!H76</f>
        <v>12</v>
      </c>
    </row>
    <row r="70" spans="2:10">
      <c r="B70" s="16"/>
      <c r="C70" s="17" t="s">
        <v>58</v>
      </c>
      <c r="D70" s="69">
        <f>'Raw Data'!I251</f>
        <v>934</v>
      </c>
      <c r="E70" s="69">
        <f t="shared" si="2"/>
        <v>186.8</v>
      </c>
      <c r="F70" s="67">
        <f ca="1">Lookup!I77</f>
        <v>50</v>
      </c>
      <c r="G70" s="67">
        <f ca="1">Lookup!J77</f>
        <v>41</v>
      </c>
      <c r="H70" s="42">
        <f ca="1">Lookup!G77</f>
        <v>33</v>
      </c>
      <c r="I70" s="42">
        <f ca="1">Lookup!H77</f>
        <v>29</v>
      </c>
    </row>
    <row r="71" spans="2:10">
      <c r="B71" s="18" t="s">
        <v>73</v>
      </c>
      <c r="C71" s="9"/>
      <c r="D71" s="43">
        <f>SUBTOTAL(9,D69:D70)</f>
        <v>1191</v>
      </c>
      <c r="E71" s="43">
        <f t="shared" si="2"/>
        <v>238.20000000000002</v>
      </c>
      <c r="F71" s="29">
        <f ca="1">SUM(F69:F70)</f>
        <v>72</v>
      </c>
      <c r="G71" s="29">
        <f ca="1">SUM(G69:G70)</f>
        <v>57</v>
      </c>
      <c r="H71" s="43">
        <f ca="1">SUM(H69:H70)</f>
        <v>47</v>
      </c>
      <c r="I71" s="43">
        <f ca="1">SUM(I69:I70)</f>
        <v>41</v>
      </c>
    </row>
    <row r="72" spans="2:10">
      <c r="B72" s="16">
        <v>17</v>
      </c>
      <c r="C72" s="17" t="s">
        <v>60</v>
      </c>
      <c r="D72" s="69">
        <f>'Raw Data'!I252</f>
        <v>1313</v>
      </c>
      <c r="E72" s="69">
        <f t="shared" si="2"/>
        <v>262.60000000000002</v>
      </c>
      <c r="F72" s="67">
        <f ca="1">Lookup!I79</f>
        <v>94</v>
      </c>
      <c r="G72" s="67">
        <f ca="1">Lookup!J79</f>
        <v>61</v>
      </c>
      <c r="H72" s="42">
        <f ca="1">Lookup!G79</f>
        <v>53</v>
      </c>
      <c r="I72" s="42">
        <f ca="1">Lookup!H79</f>
        <v>34</v>
      </c>
    </row>
    <row r="73" spans="2:10">
      <c r="B73" s="18" t="s">
        <v>73</v>
      </c>
      <c r="C73" s="9"/>
      <c r="D73" s="43">
        <f>SUBTOTAL(9,D72:D72)</f>
        <v>1313</v>
      </c>
      <c r="E73" s="43">
        <f t="shared" si="2"/>
        <v>262.60000000000002</v>
      </c>
      <c r="F73" s="29">
        <f ca="1">SUM(F72)</f>
        <v>94</v>
      </c>
      <c r="G73" s="29">
        <f ca="1">SUM(G72)</f>
        <v>61</v>
      </c>
      <c r="H73" s="43">
        <f ca="1">SUM(H72)</f>
        <v>53</v>
      </c>
      <c r="I73" s="43">
        <f ca="1">SUM(I72)</f>
        <v>34</v>
      </c>
    </row>
    <row r="74" spans="2:10" s="5" customFormat="1">
      <c r="B74" s="16">
        <v>18</v>
      </c>
      <c r="C74" s="17" t="s">
        <v>48</v>
      </c>
      <c r="D74" s="69">
        <f>'Raw Data'!I253</f>
        <v>3314</v>
      </c>
      <c r="E74" s="69">
        <f t="shared" si="2"/>
        <v>662.80000000000007</v>
      </c>
      <c r="F74" s="67">
        <f ca="1">Lookup!I81</f>
        <v>30</v>
      </c>
      <c r="G74" s="67">
        <f ca="1">Lookup!J81</f>
        <v>26</v>
      </c>
      <c r="H74" s="42">
        <f ca="1">Lookup!G81</f>
        <v>19</v>
      </c>
      <c r="I74" s="42">
        <f ca="1">Lookup!H81</f>
        <v>17</v>
      </c>
    </row>
    <row r="75" spans="2:10">
      <c r="B75" s="16"/>
      <c r="C75" s="17" t="s">
        <v>63</v>
      </c>
      <c r="D75" s="69">
        <f>'Raw Data'!I254</f>
        <v>155</v>
      </c>
      <c r="E75" s="69">
        <f t="shared" si="2"/>
        <v>31</v>
      </c>
      <c r="F75" s="67">
        <f ca="1">Lookup!I82</f>
        <v>18</v>
      </c>
      <c r="G75" s="67">
        <f ca="1">Lookup!J82</f>
        <v>15</v>
      </c>
      <c r="H75" s="42">
        <f ca="1">Lookup!G82</f>
        <v>12</v>
      </c>
      <c r="I75" s="42">
        <f ca="1">Lookup!H82</f>
        <v>10</v>
      </c>
    </row>
    <row r="76" spans="2:10">
      <c r="B76" s="18" t="s">
        <v>73</v>
      </c>
      <c r="C76" s="9"/>
      <c r="D76" s="43">
        <f>SUBTOTAL(9,D74:D75)</f>
        <v>3469</v>
      </c>
      <c r="E76" s="43">
        <f t="shared" si="2"/>
        <v>693.80000000000007</v>
      </c>
      <c r="F76" s="29">
        <f ca="1">SUM(F74:F75)</f>
        <v>48</v>
      </c>
      <c r="G76" s="29">
        <f ca="1">SUM(G74:G75)</f>
        <v>41</v>
      </c>
      <c r="H76" s="43">
        <f ca="1">SUM(H74:H75)</f>
        <v>31</v>
      </c>
      <c r="I76" s="43">
        <f ca="1">SUM(I74:I75)</f>
        <v>27</v>
      </c>
    </row>
    <row r="77" spans="2:10" s="5" customFormat="1">
      <c r="B77" s="16">
        <v>19</v>
      </c>
      <c r="C77" s="17" t="s">
        <v>22</v>
      </c>
      <c r="D77" s="69">
        <f>'Raw Data'!I255</f>
        <v>156</v>
      </c>
      <c r="E77" s="69">
        <f t="shared" si="2"/>
        <v>31.200000000000003</v>
      </c>
      <c r="F77" s="67">
        <f ca="1">Lookup!I84</f>
        <v>4</v>
      </c>
      <c r="G77" s="67">
        <f ca="1">Lookup!J84</f>
        <v>4</v>
      </c>
      <c r="H77" s="42">
        <f ca="1">Lookup!G84</f>
        <v>1</v>
      </c>
      <c r="I77" s="42">
        <f ca="1">Lookup!H84</f>
        <v>1</v>
      </c>
    </row>
    <row r="78" spans="2:10">
      <c r="B78" s="16"/>
      <c r="C78" s="17" t="s">
        <v>33</v>
      </c>
      <c r="D78" s="69">
        <f>'Raw Data'!I256</f>
        <v>7</v>
      </c>
      <c r="E78" s="69">
        <f t="shared" ref="E78:E98" si="3">D78*0.2</f>
        <v>1.4000000000000001</v>
      </c>
      <c r="F78" s="67">
        <f ca="1">Lookup!I85</f>
        <v>2</v>
      </c>
      <c r="G78" s="67">
        <f ca="1">Lookup!J85</f>
        <v>2</v>
      </c>
      <c r="H78" s="42">
        <f ca="1">Lookup!G85</f>
        <v>1</v>
      </c>
      <c r="I78" s="42">
        <f ca="1">Lookup!H85</f>
        <v>1</v>
      </c>
    </row>
    <row r="79" spans="2:10" s="5" customFormat="1">
      <c r="B79" s="16"/>
      <c r="C79" s="17" t="s">
        <v>78</v>
      </c>
      <c r="D79" s="69">
        <f>'Raw Data'!I257</f>
        <v>109</v>
      </c>
      <c r="E79" s="69">
        <f t="shared" si="3"/>
        <v>21.8</v>
      </c>
      <c r="F79" s="67">
        <f ca="1">Lookup!I86</f>
        <v>11</v>
      </c>
      <c r="G79" s="67">
        <f ca="1">Lookup!J86</f>
        <v>6</v>
      </c>
      <c r="H79" s="42">
        <f ca="1">Lookup!G86</f>
        <v>7</v>
      </c>
      <c r="I79" s="42">
        <f ca="1">Lookup!H86</f>
        <v>5</v>
      </c>
    </row>
    <row r="80" spans="2:10" s="5" customFormat="1">
      <c r="B80" s="18" t="s">
        <v>73</v>
      </c>
      <c r="C80" s="9"/>
      <c r="D80" s="43">
        <f>SUBTOTAL(9,D77:D79)</f>
        <v>272</v>
      </c>
      <c r="E80" s="43">
        <f t="shared" si="3"/>
        <v>54.400000000000006</v>
      </c>
      <c r="F80" s="29">
        <f ca="1">SUM(F77:F79)</f>
        <v>17</v>
      </c>
      <c r="G80" s="29">
        <f ca="1">SUM(G77:G79)</f>
        <v>12</v>
      </c>
      <c r="H80" s="43">
        <f ca="1">SUM(H77:H79)</f>
        <v>9</v>
      </c>
      <c r="I80" s="43">
        <f ca="1">SUM(I77:I79)</f>
        <v>7</v>
      </c>
    </row>
    <row r="81" spans="2:9">
      <c r="B81" s="16">
        <v>20</v>
      </c>
      <c r="C81" s="17" t="s">
        <v>38</v>
      </c>
      <c r="D81" s="69">
        <f>'Raw Data'!I258</f>
        <v>784</v>
      </c>
      <c r="E81" s="69">
        <f t="shared" si="3"/>
        <v>156.80000000000001</v>
      </c>
      <c r="F81" s="67">
        <f ca="1">Lookup!I88</f>
        <v>4</v>
      </c>
      <c r="G81" s="67">
        <f ca="1">Lookup!J88</f>
        <v>3</v>
      </c>
      <c r="H81" s="42">
        <f ca="1">Lookup!G88</f>
        <v>3</v>
      </c>
      <c r="I81" s="42">
        <f ca="1">Lookup!H88</f>
        <v>2</v>
      </c>
    </row>
    <row r="82" spans="2:9">
      <c r="B82" s="16"/>
      <c r="C82" s="17" t="s">
        <v>50</v>
      </c>
      <c r="D82" s="69">
        <f>'Raw Data'!I259</f>
        <v>38</v>
      </c>
      <c r="E82" s="69">
        <f t="shared" si="3"/>
        <v>7.6000000000000005</v>
      </c>
      <c r="F82" s="67">
        <f ca="1">Lookup!I89</f>
        <v>2</v>
      </c>
      <c r="G82" s="67">
        <f ca="1">Lookup!J89</f>
        <v>1</v>
      </c>
      <c r="H82" s="42">
        <f ca="1">Lookup!G89</f>
        <v>3</v>
      </c>
      <c r="I82" s="42">
        <f ca="1">Lookup!H89</f>
        <v>2</v>
      </c>
    </row>
    <row r="83" spans="2:9" s="5" customFormat="1">
      <c r="B83" s="16"/>
      <c r="C83" s="17" t="s">
        <v>54</v>
      </c>
      <c r="D83" s="69">
        <f>'Raw Data'!I260</f>
        <v>239</v>
      </c>
      <c r="E83" s="69">
        <f t="shared" si="3"/>
        <v>47.800000000000004</v>
      </c>
      <c r="F83" s="67">
        <f ca="1">Lookup!I90</f>
        <v>0</v>
      </c>
      <c r="G83" s="67">
        <f ca="1">Lookup!J90</f>
        <v>0</v>
      </c>
      <c r="H83" s="42">
        <f ca="1">Lookup!G90</f>
        <v>0</v>
      </c>
      <c r="I83" s="42">
        <f ca="1">Lookup!H90</f>
        <v>0</v>
      </c>
    </row>
    <row r="84" spans="2:9">
      <c r="B84" s="16"/>
      <c r="C84" s="17" t="s">
        <v>79</v>
      </c>
      <c r="D84" s="69">
        <f>'Raw Data'!I261</f>
        <v>38</v>
      </c>
      <c r="E84" s="69">
        <f t="shared" si="3"/>
        <v>7.6000000000000005</v>
      </c>
      <c r="F84" s="67">
        <f ca="1">Lookup!I91</f>
        <v>10</v>
      </c>
      <c r="G84" s="67">
        <f ca="1">Lookup!J91</f>
        <v>7</v>
      </c>
      <c r="H84" s="42">
        <f ca="1">Lookup!G91</f>
        <v>7</v>
      </c>
      <c r="I84" s="42">
        <f ca="1">Lookup!H91</f>
        <v>4</v>
      </c>
    </row>
    <row r="85" spans="2:9">
      <c r="B85" s="18" t="s">
        <v>73</v>
      </c>
      <c r="C85" s="9"/>
      <c r="D85" s="43">
        <f>SUBTOTAL(9,D81:D84)</f>
        <v>1099</v>
      </c>
      <c r="E85" s="43">
        <f t="shared" si="3"/>
        <v>219.8</v>
      </c>
      <c r="F85" s="29">
        <f ca="1">SUM(F81:F84)</f>
        <v>16</v>
      </c>
      <c r="G85" s="29">
        <f ca="1">SUM(G81:G84)</f>
        <v>11</v>
      </c>
      <c r="H85" s="43">
        <f ca="1">SUM(H81:H84)</f>
        <v>13</v>
      </c>
      <c r="I85" s="43">
        <f ca="1">SUM(I81:I84)</f>
        <v>8</v>
      </c>
    </row>
    <row r="86" spans="2:9">
      <c r="B86" s="16">
        <v>21</v>
      </c>
      <c r="C86" s="17" t="s">
        <v>57</v>
      </c>
      <c r="D86" s="69">
        <f>'Raw Data'!I262</f>
        <v>173</v>
      </c>
      <c r="E86" s="69">
        <f t="shared" si="3"/>
        <v>34.6</v>
      </c>
      <c r="F86" s="67">
        <f ca="1">Lookup!I93</f>
        <v>18</v>
      </c>
      <c r="G86" s="67">
        <f ca="1">Lookup!J93</f>
        <v>12</v>
      </c>
      <c r="H86" s="42">
        <f ca="1">Lookup!G93</f>
        <v>9</v>
      </c>
      <c r="I86" s="42">
        <f ca="1">Lookup!H93</f>
        <v>6</v>
      </c>
    </row>
    <row r="87" spans="2:9">
      <c r="B87" s="18" t="s">
        <v>73</v>
      </c>
      <c r="C87" s="9"/>
      <c r="D87" s="43">
        <f>SUBTOTAL(9,D86:D86)</f>
        <v>173</v>
      </c>
      <c r="E87" s="43">
        <f t="shared" si="3"/>
        <v>34.6</v>
      </c>
      <c r="F87" s="29">
        <f ca="1">SUM(F86)</f>
        <v>18</v>
      </c>
      <c r="G87" s="29">
        <f ca="1">SUM(G86)</f>
        <v>12</v>
      </c>
      <c r="H87" s="43">
        <f ca="1">SUM(H86)</f>
        <v>9</v>
      </c>
      <c r="I87" s="43">
        <f ca="1">SUM(I86)</f>
        <v>6</v>
      </c>
    </row>
    <row r="88" spans="2:9" s="5" customFormat="1">
      <c r="B88" s="16">
        <v>22</v>
      </c>
      <c r="C88" s="17" t="s">
        <v>15</v>
      </c>
      <c r="D88" s="69">
        <f>'Raw Data'!I263</f>
        <v>51</v>
      </c>
      <c r="E88" s="69">
        <f t="shared" si="3"/>
        <v>10.200000000000001</v>
      </c>
      <c r="F88" s="67">
        <f ca="1">Lookup!I95</f>
        <v>70</v>
      </c>
      <c r="G88" s="67">
        <f ca="1">Lookup!J95</f>
        <v>40</v>
      </c>
      <c r="H88" s="42">
        <f ca="1">Lookup!G95</f>
        <v>42</v>
      </c>
      <c r="I88" s="42">
        <f ca="1">Lookup!H95</f>
        <v>26</v>
      </c>
    </row>
    <row r="89" spans="2:9" s="5" customFormat="1">
      <c r="B89" s="18" t="s">
        <v>73</v>
      </c>
      <c r="C89" s="9"/>
      <c r="D89" s="43">
        <f>SUBTOTAL(9,D88:D88)</f>
        <v>51</v>
      </c>
      <c r="E89" s="43">
        <f t="shared" si="3"/>
        <v>10.200000000000001</v>
      </c>
      <c r="F89" s="29">
        <f ca="1">SUM(F88)</f>
        <v>70</v>
      </c>
      <c r="G89" s="29">
        <f ca="1">SUM(G88)</f>
        <v>40</v>
      </c>
      <c r="H89" s="43">
        <f ca="1">SUM(H88)</f>
        <v>42</v>
      </c>
      <c r="I89" s="43">
        <f ca="1">SUM(I88)</f>
        <v>26</v>
      </c>
    </row>
    <row r="90" spans="2:9">
      <c r="B90" s="16">
        <v>23</v>
      </c>
      <c r="C90" s="17" t="s">
        <v>80</v>
      </c>
      <c r="D90" s="69">
        <f>'Raw Data'!I264</f>
        <v>33</v>
      </c>
      <c r="E90" s="69">
        <f t="shared" si="3"/>
        <v>6.6000000000000005</v>
      </c>
      <c r="F90" s="67">
        <f ca="1">Lookup!I97</f>
        <v>176</v>
      </c>
      <c r="G90" s="67">
        <f ca="1">Lookup!J97</f>
        <v>123</v>
      </c>
      <c r="H90" s="42">
        <f ca="1">Lookup!G97</f>
        <v>116</v>
      </c>
      <c r="I90" s="42">
        <f ca="1">Lookup!H97</f>
        <v>84</v>
      </c>
    </row>
    <row r="91" spans="2:9">
      <c r="B91" s="16"/>
      <c r="C91" s="17" t="s">
        <v>51</v>
      </c>
      <c r="D91" s="69">
        <f>'Raw Data'!I265</f>
        <v>21</v>
      </c>
      <c r="E91" s="69">
        <f t="shared" si="3"/>
        <v>4.2</v>
      </c>
      <c r="F91" s="67">
        <f ca="1">Lookup!I98</f>
        <v>0</v>
      </c>
      <c r="G91" s="67">
        <f ca="1">Lookup!J98</f>
        <v>0</v>
      </c>
      <c r="H91" s="42">
        <f ca="1">Lookup!G98</f>
        <v>0</v>
      </c>
      <c r="I91" s="42">
        <f ca="1">Lookup!H98</f>
        <v>0</v>
      </c>
    </row>
    <row r="92" spans="2:9">
      <c r="B92" s="18" t="s">
        <v>73</v>
      </c>
      <c r="C92" s="9"/>
      <c r="D92" s="43">
        <f>SUBTOTAL(9,D90:D91)</f>
        <v>54</v>
      </c>
      <c r="E92" s="43">
        <f t="shared" si="3"/>
        <v>10.8</v>
      </c>
      <c r="F92" s="29">
        <f ca="1">SUM(F90:F91)</f>
        <v>176</v>
      </c>
      <c r="G92" s="29">
        <f ca="1">SUM(G90:G91)</f>
        <v>123</v>
      </c>
      <c r="H92" s="43">
        <f ca="1">SUM(H90:H91)</f>
        <v>116</v>
      </c>
      <c r="I92" s="43">
        <f ca="1">SUM(I90:I91)</f>
        <v>84</v>
      </c>
    </row>
    <row r="93" spans="2:9">
      <c r="B93" s="16">
        <v>24</v>
      </c>
      <c r="C93" s="17" t="s">
        <v>17</v>
      </c>
      <c r="D93" s="69">
        <f>'Raw Data'!I266</f>
        <v>701</v>
      </c>
      <c r="E93" s="69">
        <f t="shared" si="3"/>
        <v>140.20000000000002</v>
      </c>
      <c r="F93" s="67">
        <f ca="1">Lookup!I100</f>
        <v>7</v>
      </c>
      <c r="G93" s="67">
        <f ca="1">Lookup!J100</f>
        <v>5</v>
      </c>
      <c r="H93" s="42">
        <f ca="1">Lookup!G100</f>
        <v>4</v>
      </c>
      <c r="I93" s="42">
        <f ca="1">Lookup!H100</f>
        <v>2</v>
      </c>
    </row>
    <row r="94" spans="2:9" ht="13.5" customHeight="1">
      <c r="B94" s="16"/>
      <c r="C94" s="17" t="s">
        <v>20</v>
      </c>
      <c r="D94" s="69">
        <f>'Raw Data'!I267</f>
        <v>100</v>
      </c>
      <c r="E94" s="69">
        <f t="shared" si="3"/>
        <v>20</v>
      </c>
      <c r="F94" s="67">
        <f ca="1">Lookup!I101</f>
        <v>4</v>
      </c>
      <c r="G94" s="67">
        <f ca="1">Lookup!J101</f>
        <v>3</v>
      </c>
      <c r="H94" s="42">
        <f ca="1">Lookup!G101</f>
        <v>2</v>
      </c>
      <c r="I94" s="42">
        <f ca="1">Lookup!H101</f>
        <v>2</v>
      </c>
    </row>
    <row r="95" spans="2:9" s="5" customFormat="1">
      <c r="B95" s="16"/>
      <c r="C95" s="17" t="s">
        <v>30</v>
      </c>
      <c r="D95" s="69">
        <f>'Raw Data'!I268</f>
        <v>575</v>
      </c>
      <c r="E95" s="69">
        <f t="shared" si="3"/>
        <v>115</v>
      </c>
      <c r="F95" s="67">
        <f ca="1">Lookup!I102</f>
        <v>1</v>
      </c>
      <c r="G95" s="67">
        <f ca="1">Lookup!J102</f>
        <v>1</v>
      </c>
      <c r="H95" s="42">
        <f ca="1">Lookup!G102</f>
        <v>0</v>
      </c>
      <c r="I95" s="42">
        <f ca="1">Lookup!H102</f>
        <v>0</v>
      </c>
    </row>
    <row r="96" spans="2:9">
      <c r="B96" s="16"/>
      <c r="C96" s="17" t="s">
        <v>34</v>
      </c>
      <c r="D96" s="69">
        <f>'Raw Data'!I269</f>
        <v>1850</v>
      </c>
      <c r="E96" s="69">
        <f t="shared" si="3"/>
        <v>370</v>
      </c>
      <c r="F96" s="67">
        <f ca="1">Lookup!I103</f>
        <v>2</v>
      </c>
      <c r="G96" s="67">
        <f ca="1">Lookup!J103</f>
        <v>2</v>
      </c>
      <c r="H96" s="42">
        <f ca="1">Lookup!G103</f>
        <v>3</v>
      </c>
      <c r="I96" s="42">
        <f ca="1">Lookup!H103</f>
        <v>3</v>
      </c>
    </row>
    <row r="97" spans="2:9">
      <c r="B97" s="16"/>
      <c r="C97" s="17" t="s">
        <v>43</v>
      </c>
      <c r="D97" s="69">
        <f>'Raw Data'!I270</f>
        <v>981</v>
      </c>
      <c r="E97" s="69">
        <f t="shared" si="3"/>
        <v>196.20000000000002</v>
      </c>
      <c r="F97" s="67">
        <f ca="1">Lookup!I104</f>
        <v>37</v>
      </c>
      <c r="G97" s="67">
        <f ca="1">Lookup!J104</f>
        <v>31</v>
      </c>
      <c r="H97" s="42">
        <f ca="1">Lookup!G104</f>
        <v>23</v>
      </c>
      <c r="I97" s="42">
        <f ca="1">Lookup!H104</f>
        <v>18</v>
      </c>
    </row>
    <row r="98" spans="2:9">
      <c r="B98" s="9" t="s">
        <v>73</v>
      </c>
      <c r="C98" s="9"/>
      <c r="D98" s="43">
        <f>SUBTOTAL(9,D93:D97)</f>
        <v>4207</v>
      </c>
      <c r="E98" s="43">
        <f t="shared" si="3"/>
        <v>841.40000000000009</v>
      </c>
      <c r="F98" s="29">
        <f ca="1">SUM(F93:F97)</f>
        <v>51</v>
      </c>
      <c r="G98" s="29">
        <f ca="1">SUM(G93:G97)</f>
        <v>42</v>
      </c>
      <c r="H98" s="43">
        <f ca="1">SUM(H93:H97)</f>
        <v>32</v>
      </c>
      <c r="I98" s="43">
        <f ca="1">SUM(I93:I97)</f>
        <v>25</v>
      </c>
    </row>
    <row r="99" spans="2:9">
      <c r="B99" s="12"/>
      <c r="C99" s="13"/>
      <c r="D99" s="44"/>
      <c r="E99" s="44"/>
      <c r="F99" s="30"/>
      <c r="G99" s="30"/>
      <c r="H99" s="44"/>
      <c r="I99" s="45"/>
    </row>
    <row r="100" spans="2:9" s="5" customFormat="1">
      <c r="B100" s="10" t="s">
        <v>81</v>
      </c>
      <c r="C100" s="10"/>
      <c r="D100" s="46">
        <f>SUM(D98,D92,D89,D87,D85,D80,D76,D73,D71,D68,D66,D64,D62,D56,D53,D49,D46,D39,D34,D27,D23,D19,D13,D10)</f>
        <v>22308</v>
      </c>
      <c r="E100" s="46">
        <f>D100*0.2</f>
        <v>4461.6000000000004</v>
      </c>
      <c r="F100" s="31">
        <f ca="1">SUM(F10,F13,F19,F23,F27,F34,F39,F46,F49,F53,F56,F62,F64,F66,F68,F71,F73,F76,F80,F85,F87,F89,F92,F98)</f>
        <v>1517</v>
      </c>
      <c r="G100" s="31">
        <f ca="1">SUM(G10,G13,G19,G23,G27,G34,G39,G46,G49,G53,G56,G62,G64,G66,G68,G71,G73,G76,G80,G85,G87,G89,G92,G98)</f>
        <v>1083</v>
      </c>
      <c r="H100" s="46">
        <f ca="1">SUM(H98,H92,H89,H87,H85,H80,H76,H73,H71,H68,H66,H64,H62,H56,H53,H49,H46,H39,H34,H27,H23,H19,H13,H10)</f>
        <v>883</v>
      </c>
      <c r="I100" s="46">
        <f ca="1">SUM(I98,I92,I89,I87,I85,I80,I76,I73,I71,I68,I66,I64,I62,I56,I53,I49,I46,I39,I34,I27,I23,I19,I13,I10)</f>
        <v>658</v>
      </c>
    </row>
    <row r="101" spans="2:9" s="5" customFormat="1">
      <c r="B101" s="25"/>
      <c r="C101" s="25"/>
      <c r="D101" s="47"/>
      <c r="E101" s="48"/>
      <c r="F101" s="26"/>
      <c r="G101" s="26"/>
      <c r="H101" s="47"/>
      <c r="I101" s="48"/>
    </row>
    <row r="102" spans="2:9">
      <c r="B102" s="13"/>
      <c r="C102" s="13"/>
      <c r="D102" s="49"/>
      <c r="E102" s="49"/>
      <c r="F102" s="13"/>
      <c r="G102" s="13"/>
      <c r="H102" s="49"/>
      <c r="I102" s="49"/>
    </row>
    <row r="103" spans="2:9">
      <c r="B103" s="19" t="s">
        <v>88</v>
      </c>
      <c r="C103" s="20" t="s">
        <v>89</v>
      </c>
      <c r="D103" s="50"/>
      <c r="E103" s="50"/>
      <c r="F103" s="20"/>
      <c r="G103" s="20"/>
      <c r="H103" s="50"/>
      <c r="I103" s="51"/>
    </row>
    <row r="104" spans="2:9">
      <c r="B104" s="12"/>
      <c r="C104" s="13" t="s">
        <v>95</v>
      </c>
      <c r="D104" s="49"/>
      <c r="E104" s="49"/>
      <c r="F104" s="13"/>
      <c r="G104" s="13"/>
      <c r="H104" s="49"/>
      <c r="I104" s="52"/>
    </row>
    <row r="105" spans="2:9">
      <c r="B105" s="12"/>
      <c r="C105" s="13" t="s">
        <v>90</v>
      </c>
      <c r="D105" s="49"/>
      <c r="E105" s="49"/>
      <c r="F105" s="13"/>
      <c r="G105" s="13"/>
      <c r="H105" s="49"/>
      <c r="I105" s="52"/>
    </row>
    <row r="106" spans="2:9">
      <c r="B106" s="12"/>
      <c r="C106" s="36" t="s">
        <v>180</v>
      </c>
      <c r="D106" s="49"/>
      <c r="E106" s="49"/>
      <c r="F106" s="13"/>
      <c r="G106" s="13"/>
      <c r="H106" s="49"/>
      <c r="I106" s="52"/>
    </row>
    <row r="107" spans="2:9" s="5" customFormat="1">
      <c r="B107" s="12"/>
      <c r="C107" s="36" t="s">
        <v>181</v>
      </c>
      <c r="D107" s="49"/>
      <c r="E107" s="49"/>
      <c r="F107" s="13"/>
      <c r="G107" s="13"/>
      <c r="H107" s="49"/>
      <c r="I107" s="52"/>
    </row>
    <row r="108" spans="2:9">
      <c r="B108" s="12"/>
      <c r="C108" s="37" t="s">
        <v>177</v>
      </c>
      <c r="D108" s="49"/>
      <c r="E108" s="49"/>
      <c r="F108" s="13"/>
      <c r="G108" s="13"/>
      <c r="H108" s="49"/>
      <c r="I108" s="52"/>
    </row>
    <row r="109" spans="2:9">
      <c r="B109" s="14"/>
      <c r="C109" s="27" t="s">
        <v>96</v>
      </c>
      <c r="D109" s="38"/>
      <c r="E109" s="38"/>
      <c r="F109" s="15"/>
      <c r="G109" s="15"/>
      <c r="H109" s="38"/>
      <c r="I109" s="53"/>
    </row>
    <row r="114" spans="2:9" s="5" customFormat="1">
      <c r="B114"/>
      <c r="C114"/>
      <c r="D114" s="54"/>
      <c r="E114" s="54"/>
      <c r="F114"/>
      <c r="G114"/>
      <c r="H114" s="54"/>
      <c r="I114" s="54"/>
    </row>
  </sheetData>
  <customSheetViews>
    <customSheetView guid="{F201D0E5-3C4D-4C86-84F0-78AF9FDEC703}" showGridLines="0">
      <pageMargins left="0.75" right="0.75" top="1" bottom="1" header="0.5" footer="0.5"/>
      <pageSetup orientation="portrait" r:id="rId1"/>
      <headerFooter alignWithMargins="0"/>
    </customSheetView>
    <customSheetView guid="{3503905F-60D6-403E-B878-8D9F27A9B0B2}" showGridLines="0">
      <pageMargins left="0.75" right="0.75" top="1" bottom="1" header="0.5" footer="0.5"/>
      <pageSetup orientation="portrait" r:id="rId2"/>
      <headerFooter alignWithMargins="0"/>
    </customSheetView>
  </customSheetViews>
  <mergeCells count="5">
    <mergeCell ref="B2:I2"/>
    <mergeCell ref="B3:I3"/>
    <mergeCell ref="H6:I6"/>
    <mergeCell ref="D6:G6"/>
    <mergeCell ref="D5:G5"/>
  </mergeCells>
  <phoneticPr fontId="0" type="noConversion"/>
  <pageMargins left="0.75" right="0.75" top="1" bottom="1" header="0.5" footer="0.5"/>
  <pageSetup orientation="portrait" r:id="rId3"/>
  <headerFooter alignWithMargins="0"/>
  <ignoredErrors>
    <ignoredError sqref="D65:I96" formula="1"/>
  </ignoredError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Spinner 1">
              <controlPr defaultSize="0" autoPict="0">
                <anchor moveWithCells="1" sizeWithCells="1">
                  <from>
                    <xdr:col>3</xdr:col>
                    <xdr:colOff>0</xdr:colOff>
                    <xdr:row>5</xdr:row>
                    <xdr:rowOff>19050</xdr:rowOff>
                  </from>
                  <to>
                    <xdr:col>3</xdr:col>
                    <xdr:colOff>123825</xdr:colOff>
                    <xdr:row>5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0"/>
  <sheetViews>
    <sheetView workbookViewId="0">
      <selection activeCell="L31" sqref="L31"/>
    </sheetView>
  </sheetViews>
  <sheetFormatPr defaultRowHeight="12.75"/>
  <cols>
    <col min="6" max="6" width="6.5703125" bestFit="1" customWidth="1"/>
    <col min="7" max="7" width="11.42578125" bestFit="1" customWidth="1"/>
  </cols>
  <sheetData>
    <row r="1" spans="1:8">
      <c r="A1" t="s">
        <v>2</v>
      </c>
      <c r="B1" t="s">
        <v>169</v>
      </c>
      <c r="C1" t="s">
        <v>1</v>
      </c>
      <c r="E1" t="s">
        <v>91</v>
      </c>
      <c r="F1" t="s">
        <v>92</v>
      </c>
      <c r="G1" t="s">
        <v>93</v>
      </c>
      <c r="H1" t="s">
        <v>94</v>
      </c>
    </row>
    <row r="2" spans="1:8">
      <c r="A2">
        <v>1</v>
      </c>
      <c r="E2" s="6">
        <v>17</v>
      </c>
      <c r="F2">
        <v>1493</v>
      </c>
      <c r="G2" s="7" t="s">
        <v>25</v>
      </c>
      <c r="H2" s="8">
        <v>1</v>
      </c>
    </row>
    <row r="3" spans="1:8">
      <c r="A3">
        <v>2</v>
      </c>
      <c r="E3" s="6">
        <v>57</v>
      </c>
      <c r="F3">
        <v>389</v>
      </c>
      <c r="G3" s="7" t="s">
        <v>62</v>
      </c>
      <c r="H3" s="8">
        <v>1</v>
      </c>
    </row>
    <row r="4" spans="1:8">
      <c r="A4">
        <v>3</v>
      </c>
      <c r="E4" s="6">
        <v>46</v>
      </c>
      <c r="F4">
        <v>406</v>
      </c>
      <c r="G4" s="7" t="s">
        <v>53</v>
      </c>
      <c r="H4" s="8">
        <v>2</v>
      </c>
    </row>
    <row r="5" spans="1:8">
      <c r="A5">
        <v>4</v>
      </c>
      <c r="E5" s="6">
        <v>66</v>
      </c>
      <c r="F5">
        <v>149</v>
      </c>
      <c r="G5" s="7" t="s">
        <v>71</v>
      </c>
      <c r="H5" s="8">
        <v>2</v>
      </c>
    </row>
    <row r="6" spans="1:8">
      <c r="A6">
        <v>5</v>
      </c>
      <c r="E6" s="6">
        <v>7</v>
      </c>
      <c r="F6">
        <v>57</v>
      </c>
      <c r="G6" s="7" t="s">
        <v>16</v>
      </c>
      <c r="H6" s="8">
        <v>3</v>
      </c>
    </row>
    <row r="7" spans="1:8">
      <c r="A7">
        <v>6</v>
      </c>
      <c r="E7" s="6">
        <v>30</v>
      </c>
      <c r="F7">
        <v>112</v>
      </c>
      <c r="G7" s="7" t="s">
        <v>37</v>
      </c>
      <c r="H7" s="8">
        <v>3</v>
      </c>
    </row>
    <row r="8" spans="1:8">
      <c r="A8">
        <v>7</v>
      </c>
      <c r="E8" s="6">
        <v>32</v>
      </c>
      <c r="F8">
        <v>192</v>
      </c>
      <c r="G8" s="7" t="s">
        <v>39</v>
      </c>
      <c r="H8" s="8">
        <v>3</v>
      </c>
    </row>
    <row r="9" spans="1:8">
      <c r="A9">
        <v>8</v>
      </c>
      <c r="E9" s="6">
        <v>39</v>
      </c>
      <c r="F9">
        <v>27</v>
      </c>
      <c r="G9" s="7" t="s">
        <v>46</v>
      </c>
      <c r="H9" s="8">
        <v>3</v>
      </c>
    </row>
    <row r="10" spans="1:8">
      <c r="A10">
        <v>9</v>
      </c>
      <c r="E10" s="6">
        <v>67</v>
      </c>
      <c r="F10">
        <v>107</v>
      </c>
      <c r="G10" s="7" t="s">
        <v>72</v>
      </c>
      <c r="H10" s="8">
        <v>3</v>
      </c>
    </row>
    <row r="11" spans="1:8">
      <c r="A11">
        <v>10</v>
      </c>
      <c r="E11" s="6">
        <v>3</v>
      </c>
      <c r="F11">
        <v>573</v>
      </c>
      <c r="G11" s="7" t="s">
        <v>12</v>
      </c>
      <c r="H11" s="8">
        <v>4</v>
      </c>
    </row>
    <row r="12" spans="1:8">
      <c r="A12">
        <v>11</v>
      </c>
      <c r="E12" s="6">
        <v>19</v>
      </c>
      <c r="F12">
        <v>38</v>
      </c>
      <c r="G12" s="7" t="s">
        <v>27</v>
      </c>
      <c r="H12" s="8">
        <v>4</v>
      </c>
    </row>
    <row r="13" spans="1:8">
      <c r="A13">
        <v>12</v>
      </c>
      <c r="E13" s="6">
        <v>23</v>
      </c>
      <c r="F13">
        <v>41</v>
      </c>
      <c r="G13" s="7" t="s">
        <v>31</v>
      </c>
      <c r="H13" s="8">
        <v>4</v>
      </c>
    </row>
    <row r="14" spans="1:8">
      <c r="A14">
        <v>13</v>
      </c>
      <c r="E14" s="6">
        <v>20</v>
      </c>
      <c r="F14">
        <v>265</v>
      </c>
      <c r="G14" s="7" t="s">
        <v>28</v>
      </c>
      <c r="H14" s="8">
        <v>5</v>
      </c>
    </row>
    <row r="15" spans="1:8">
      <c r="A15">
        <v>14</v>
      </c>
      <c r="E15" s="6">
        <v>37</v>
      </c>
      <c r="F15">
        <v>808</v>
      </c>
      <c r="G15" s="7" t="s">
        <v>44</v>
      </c>
      <c r="H15" s="8">
        <v>5</v>
      </c>
    </row>
    <row r="16" spans="1:8">
      <c r="A16">
        <v>15</v>
      </c>
      <c r="E16" s="6">
        <v>65</v>
      </c>
      <c r="F16">
        <v>85</v>
      </c>
      <c r="G16" s="7" t="s">
        <v>70</v>
      </c>
      <c r="H16" s="8">
        <v>5</v>
      </c>
    </row>
    <row r="17" spans="1:8">
      <c r="A17">
        <v>16</v>
      </c>
      <c r="E17" s="6">
        <v>24</v>
      </c>
      <c r="F17">
        <v>81</v>
      </c>
      <c r="G17" s="7" t="s">
        <v>32</v>
      </c>
      <c r="H17" s="8">
        <v>6</v>
      </c>
    </row>
    <row r="18" spans="1:8">
      <c r="A18">
        <v>17</v>
      </c>
      <c r="E18" s="6">
        <v>33</v>
      </c>
      <c r="F18">
        <v>68</v>
      </c>
      <c r="G18" s="7" t="s">
        <v>40</v>
      </c>
      <c r="H18" s="8">
        <v>6</v>
      </c>
    </row>
    <row r="19" spans="1:8">
      <c r="A19">
        <v>18</v>
      </c>
      <c r="E19" s="6">
        <v>34</v>
      </c>
      <c r="F19">
        <v>14</v>
      </c>
      <c r="G19" s="7" t="s">
        <v>41</v>
      </c>
      <c r="H19" s="8">
        <v>6</v>
      </c>
    </row>
    <row r="20" spans="1:8">
      <c r="A20">
        <v>19</v>
      </c>
      <c r="E20" s="6">
        <v>40</v>
      </c>
      <c r="F20">
        <v>93</v>
      </c>
      <c r="G20" s="7" t="s">
        <v>47</v>
      </c>
      <c r="H20" s="8">
        <v>6</v>
      </c>
    </row>
    <row r="21" spans="1:8">
      <c r="A21">
        <v>20</v>
      </c>
      <c r="E21" s="6">
        <v>61</v>
      </c>
      <c r="F21">
        <v>193</v>
      </c>
      <c r="G21" s="7" t="s">
        <v>66</v>
      </c>
      <c r="H21" s="8">
        <v>6</v>
      </c>
    </row>
    <row r="22" spans="1:8">
      <c r="A22">
        <v>21</v>
      </c>
      <c r="E22" s="6">
        <v>62</v>
      </c>
      <c r="F22">
        <v>80</v>
      </c>
      <c r="G22" s="7" t="s">
        <v>67</v>
      </c>
      <c r="H22" s="8">
        <v>6</v>
      </c>
    </row>
    <row r="23" spans="1:8">
      <c r="A23">
        <v>22</v>
      </c>
      <c r="E23" s="6">
        <v>12</v>
      </c>
      <c r="F23">
        <v>344</v>
      </c>
      <c r="G23" s="7" t="s">
        <v>21</v>
      </c>
      <c r="H23" s="8">
        <v>7</v>
      </c>
    </row>
    <row r="24" spans="1:8">
      <c r="A24">
        <v>23</v>
      </c>
      <c r="E24" s="6">
        <v>15</v>
      </c>
      <c r="F24">
        <v>111</v>
      </c>
      <c r="G24" s="7" t="s">
        <v>23</v>
      </c>
      <c r="H24" s="8">
        <v>7</v>
      </c>
    </row>
    <row r="25" spans="1:8">
      <c r="A25">
        <v>24</v>
      </c>
      <c r="E25" s="6">
        <v>21</v>
      </c>
      <c r="F25">
        <v>93</v>
      </c>
      <c r="G25" s="7" t="s">
        <v>29</v>
      </c>
      <c r="H25" s="8">
        <v>7</v>
      </c>
    </row>
    <row r="26" spans="1:8">
      <c r="A26">
        <v>25</v>
      </c>
      <c r="E26" s="6">
        <v>63</v>
      </c>
      <c r="F26">
        <v>62</v>
      </c>
      <c r="G26" s="7" t="s">
        <v>68</v>
      </c>
      <c r="H26" s="8">
        <v>7</v>
      </c>
    </row>
    <row r="27" spans="1:8">
      <c r="A27">
        <v>26</v>
      </c>
      <c r="E27" s="6">
        <v>2</v>
      </c>
      <c r="F27">
        <v>143</v>
      </c>
      <c r="G27" s="7" t="s">
        <v>11</v>
      </c>
      <c r="H27" s="8">
        <v>8</v>
      </c>
    </row>
    <row r="28" spans="1:8">
      <c r="A28">
        <v>27</v>
      </c>
      <c r="E28" s="6">
        <v>10</v>
      </c>
      <c r="F28">
        <v>478</v>
      </c>
      <c r="G28" s="7" t="s">
        <v>19</v>
      </c>
      <c r="H28" s="8">
        <v>8</v>
      </c>
    </row>
    <row r="29" spans="1:8">
      <c r="A29">
        <v>28</v>
      </c>
      <c r="E29" s="6">
        <v>16</v>
      </c>
      <c r="F29">
        <v>3610</v>
      </c>
      <c r="G29" s="7" t="s">
        <v>24</v>
      </c>
      <c r="H29" s="8">
        <v>8</v>
      </c>
    </row>
    <row r="30" spans="1:8">
      <c r="A30">
        <v>29</v>
      </c>
      <c r="E30" s="6">
        <v>45</v>
      </c>
      <c r="F30">
        <v>202</v>
      </c>
      <c r="G30" s="7" t="s">
        <v>52</v>
      </c>
      <c r="H30" s="8">
        <v>8</v>
      </c>
    </row>
    <row r="31" spans="1:8">
      <c r="A31">
        <v>30</v>
      </c>
      <c r="E31" s="6">
        <v>54</v>
      </c>
      <c r="F31">
        <v>518</v>
      </c>
      <c r="G31" s="7" t="s">
        <v>61</v>
      </c>
      <c r="H31" s="8">
        <v>8</v>
      </c>
    </row>
    <row r="32" spans="1:8">
      <c r="A32">
        <v>31</v>
      </c>
      <c r="E32" s="6">
        <v>55</v>
      </c>
      <c r="F32">
        <v>379</v>
      </c>
      <c r="G32" s="7" t="s">
        <v>77</v>
      </c>
      <c r="H32" s="8">
        <v>8</v>
      </c>
    </row>
    <row r="33" spans="1:8">
      <c r="A33">
        <v>32</v>
      </c>
      <c r="E33" s="6">
        <v>1</v>
      </c>
      <c r="F33">
        <v>753</v>
      </c>
      <c r="G33" s="7" t="s">
        <v>10</v>
      </c>
      <c r="H33" s="8">
        <v>9</v>
      </c>
    </row>
    <row r="34" spans="1:8">
      <c r="A34">
        <v>33</v>
      </c>
      <c r="E34" s="6">
        <v>4</v>
      </c>
      <c r="F34">
        <v>139</v>
      </c>
      <c r="G34" s="7" t="s">
        <v>13</v>
      </c>
      <c r="H34" s="8">
        <v>9</v>
      </c>
    </row>
    <row r="35" spans="1:8">
      <c r="A35">
        <v>34</v>
      </c>
      <c r="E35" s="6">
        <v>9</v>
      </c>
      <c r="F35">
        <v>434</v>
      </c>
      <c r="G35" s="7" t="s">
        <v>18</v>
      </c>
      <c r="H35" s="8">
        <v>10</v>
      </c>
    </row>
    <row r="36" spans="1:8">
      <c r="A36">
        <v>35</v>
      </c>
      <c r="E36" s="6">
        <v>38</v>
      </c>
      <c r="F36">
        <v>190</v>
      </c>
      <c r="G36" s="7" t="s">
        <v>45</v>
      </c>
      <c r="H36" s="8">
        <v>10</v>
      </c>
    </row>
    <row r="37" spans="1:8">
      <c r="A37">
        <v>36</v>
      </c>
      <c r="E37" s="6">
        <v>42</v>
      </c>
      <c r="F37">
        <v>1181</v>
      </c>
      <c r="G37" s="7" t="s">
        <v>49</v>
      </c>
      <c r="H37" s="8">
        <v>10</v>
      </c>
    </row>
    <row r="38" spans="1:8">
      <c r="A38">
        <v>37</v>
      </c>
      <c r="E38" s="6">
        <v>18</v>
      </c>
      <c r="F38">
        <v>239</v>
      </c>
      <c r="G38" s="7" t="s">
        <v>26</v>
      </c>
      <c r="H38" s="8">
        <v>11</v>
      </c>
    </row>
    <row r="39" spans="1:8">
      <c r="A39">
        <v>38</v>
      </c>
      <c r="E39" s="6">
        <v>64</v>
      </c>
      <c r="F39">
        <v>1660</v>
      </c>
      <c r="G39" s="7" t="s">
        <v>69</v>
      </c>
      <c r="H39" s="8">
        <v>11</v>
      </c>
    </row>
    <row r="40" spans="1:8">
      <c r="A40">
        <v>39</v>
      </c>
      <c r="E40" s="6">
        <v>35</v>
      </c>
      <c r="F40">
        <v>774</v>
      </c>
      <c r="G40" s="7" t="s">
        <v>42</v>
      </c>
      <c r="H40" s="8">
        <v>12</v>
      </c>
    </row>
    <row r="41" spans="1:8">
      <c r="A41">
        <v>40</v>
      </c>
      <c r="E41" s="6">
        <v>48</v>
      </c>
      <c r="F41">
        <v>2763</v>
      </c>
      <c r="G41" s="7" t="s">
        <v>55</v>
      </c>
      <c r="H41" s="8">
        <v>12</v>
      </c>
    </row>
    <row r="42" spans="1:8">
      <c r="A42">
        <v>41</v>
      </c>
      <c r="E42" s="6">
        <v>49</v>
      </c>
      <c r="F42">
        <v>833</v>
      </c>
      <c r="G42" s="7" t="s">
        <v>56</v>
      </c>
      <c r="H42" s="8">
        <v>12</v>
      </c>
    </row>
    <row r="43" spans="1:8">
      <c r="A43">
        <v>42</v>
      </c>
      <c r="E43" s="6">
        <v>59</v>
      </c>
      <c r="F43">
        <v>674</v>
      </c>
      <c r="G43" s="7" t="s">
        <v>64</v>
      </c>
      <c r="H43" s="8">
        <v>12</v>
      </c>
    </row>
    <row r="44" spans="1:8">
      <c r="A44">
        <v>43</v>
      </c>
      <c r="E44" s="6">
        <v>60</v>
      </c>
      <c r="F44">
        <v>200</v>
      </c>
      <c r="G44" s="7" t="s">
        <v>65</v>
      </c>
      <c r="H44" s="8">
        <v>12</v>
      </c>
    </row>
    <row r="45" spans="1:8">
      <c r="A45">
        <v>44</v>
      </c>
      <c r="E45" s="6">
        <v>5</v>
      </c>
      <c r="F45">
        <v>1306</v>
      </c>
      <c r="G45" s="7" t="s">
        <v>14</v>
      </c>
      <c r="H45" s="8">
        <v>13</v>
      </c>
    </row>
    <row r="46" spans="1:8">
      <c r="A46">
        <v>45</v>
      </c>
      <c r="E46" s="6">
        <v>52</v>
      </c>
      <c r="F46">
        <v>3395</v>
      </c>
      <c r="G46" s="7" t="s">
        <v>59</v>
      </c>
      <c r="H46" s="8">
        <v>14</v>
      </c>
    </row>
    <row r="47" spans="1:8">
      <c r="A47">
        <v>46</v>
      </c>
      <c r="E47" s="6">
        <v>29</v>
      </c>
      <c r="F47">
        <v>4902</v>
      </c>
      <c r="G47" s="7" t="s">
        <v>36</v>
      </c>
      <c r="H47" s="8">
        <v>15</v>
      </c>
    </row>
    <row r="48" spans="1:8">
      <c r="A48">
        <v>47</v>
      </c>
      <c r="E48" s="6">
        <v>27</v>
      </c>
      <c r="F48">
        <v>668</v>
      </c>
      <c r="G48" s="7" t="s">
        <v>35</v>
      </c>
      <c r="H48" s="8">
        <v>16</v>
      </c>
    </row>
    <row r="49" spans="1:8">
      <c r="A49">
        <v>48</v>
      </c>
      <c r="E49" s="6">
        <v>51</v>
      </c>
      <c r="F49">
        <v>1637</v>
      </c>
      <c r="G49" s="7" t="s">
        <v>58</v>
      </c>
      <c r="H49" s="8">
        <v>16</v>
      </c>
    </row>
    <row r="50" spans="1:8">
      <c r="A50">
        <v>49</v>
      </c>
      <c r="E50" s="6">
        <v>53</v>
      </c>
      <c r="F50">
        <v>2716</v>
      </c>
      <c r="G50" s="7" t="s">
        <v>60</v>
      </c>
      <c r="H50" s="8">
        <v>17</v>
      </c>
    </row>
    <row r="51" spans="1:8">
      <c r="A51">
        <v>50</v>
      </c>
      <c r="E51" s="6">
        <v>41</v>
      </c>
      <c r="F51">
        <v>1349</v>
      </c>
      <c r="G51" s="7" t="s">
        <v>48</v>
      </c>
      <c r="H51" s="8">
        <v>18</v>
      </c>
    </row>
    <row r="52" spans="1:8">
      <c r="A52">
        <v>51</v>
      </c>
      <c r="E52" s="6">
        <v>58</v>
      </c>
      <c r="F52">
        <v>938</v>
      </c>
      <c r="G52" s="7" t="s">
        <v>63</v>
      </c>
      <c r="H52" s="8">
        <v>18</v>
      </c>
    </row>
    <row r="53" spans="1:8">
      <c r="A53">
        <v>52</v>
      </c>
      <c r="E53" s="6">
        <v>14</v>
      </c>
      <c r="F53">
        <v>165</v>
      </c>
      <c r="G53" s="7" t="s">
        <v>22</v>
      </c>
      <c r="H53" s="8">
        <v>19</v>
      </c>
    </row>
    <row r="54" spans="1:8">
      <c r="A54">
        <v>53</v>
      </c>
      <c r="E54" s="6">
        <v>25</v>
      </c>
      <c r="F54">
        <v>166</v>
      </c>
      <c r="G54" s="7" t="s">
        <v>33</v>
      </c>
      <c r="H54" s="8">
        <v>19</v>
      </c>
    </row>
    <row r="55" spans="1:8">
      <c r="A55">
        <v>54</v>
      </c>
      <c r="E55" s="6">
        <v>28</v>
      </c>
      <c r="F55">
        <v>268</v>
      </c>
      <c r="G55" s="7" t="s">
        <v>78</v>
      </c>
      <c r="H55" s="8">
        <v>19</v>
      </c>
    </row>
    <row r="56" spans="1:8">
      <c r="A56">
        <v>55</v>
      </c>
      <c r="E56" s="6">
        <v>31</v>
      </c>
      <c r="F56">
        <v>322</v>
      </c>
      <c r="G56" s="7" t="s">
        <v>38</v>
      </c>
      <c r="H56" s="8">
        <v>20</v>
      </c>
    </row>
    <row r="57" spans="1:8">
      <c r="A57">
        <v>56</v>
      </c>
      <c r="E57" s="6">
        <v>43</v>
      </c>
      <c r="F57">
        <v>182</v>
      </c>
      <c r="G57" s="7" t="s">
        <v>50</v>
      </c>
      <c r="H57" s="8">
        <v>20</v>
      </c>
    </row>
    <row r="58" spans="1:8">
      <c r="A58">
        <v>57</v>
      </c>
      <c r="E58" s="6">
        <v>47</v>
      </c>
      <c r="F58">
        <v>207</v>
      </c>
      <c r="G58" s="7" t="s">
        <v>54</v>
      </c>
      <c r="H58" s="8">
        <v>20</v>
      </c>
    </row>
    <row r="59" spans="1:8">
      <c r="A59">
        <v>58</v>
      </c>
      <c r="E59" s="6">
        <v>56</v>
      </c>
      <c r="F59">
        <v>942</v>
      </c>
      <c r="G59" s="7" t="s">
        <v>79</v>
      </c>
      <c r="H59" s="8">
        <v>20</v>
      </c>
    </row>
    <row r="60" spans="1:8">
      <c r="A60">
        <v>59</v>
      </c>
      <c r="E60" s="6">
        <v>50</v>
      </c>
      <c r="F60">
        <v>2160</v>
      </c>
      <c r="G60" s="7" t="s">
        <v>57</v>
      </c>
      <c r="H60" s="8">
        <v>21</v>
      </c>
    </row>
    <row r="61" spans="1:8">
      <c r="A61">
        <v>60</v>
      </c>
      <c r="E61" s="6">
        <v>6</v>
      </c>
      <c r="F61">
        <v>3254</v>
      </c>
      <c r="G61" s="7" t="s">
        <v>15</v>
      </c>
      <c r="H61" s="8">
        <v>22</v>
      </c>
    </row>
    <row r="62" spans="1:8">
      <c r="A62">
        <v>61</v>
      </c>
      <c r="E62" s="6">
        <v>13</v>
      </c>
      <c r="F62">
        <v>5465</v>
      </c>
      <c r="G62" s="7" t="s">
        <v>80</v>
      </c>
      <c r="H62" s="8">
        <v>23</v>
      </c>
    </row>
    <row r="63" spans="1:8">
      <c r="A63">
        <v>62</v>
      </c>
      <c r="E63" s="6">
        <v>44</v>
      </c>
      <c r="F63">
        <v>76</v>
      </c>
      <c r="G63" s="7" t="s">
        <v>51</v>
      </c>
      <c r="H63" s="8">
        <v>23</v>
      </c>
    </row>
    <row r="64" spans="1:8">
      <c r="A64">
        <v>63</v>
      </c>
      <c r="E64" s="6">
        <v>8</v>
      </c>
      <c r="F64">
        <v>315</v>
      </c>
      <c r="G64" s="7" t="s">
        <v>17</v>
      </c>
      <c r="H64" s="8">
        <v>24</v>
      </c>
    </row>
    <row r="65" spans="1:8">
      <c r="A65">
        <v>64</v>
      </c>
      <c r="E65" s="6">
        <v>11</v>
      </c>
      <c r="F65">
        <v>407</v>
      </c>
      <c r="G65" s="7" t="s">
        <v>20</v>
      </c>
      <c r="H65" s="8">
        <v>24</v>
      </c>
    </row>
    <row r="66" spans="1:8">
      <c r="A66">
        <v>65</v>
      </c>
      <c r="E66" s="6">
        <v>22</v>
      </c>
      <c r="F66">
        <v>24</v>
      </c>
      <c r="G66" s="7" t="s">
        <v>30</v>
      </c>
      <c r="H66" s="8">
        <v>24</v>
      </c>
    </row>
    <row r="67" spans="1:8">
      <c r="A67">
        <v>66</v>
      </c>
      <c r="E67" s="6">
        <v>26</v>
      </c>
      <c r="F67">
        <v>249</v>
      </c>
      <c r="G67" s="7" t="s">
        <v>34</v>
      </c>
      <c r="H67" s="8">
        <v>24</v>
      </c>
    </row>
    <row r="68" spans="1:8">
      <c r="A68">
        <v>67</v>
      </c>
      <c r="E68" s="6">
        <v>36</v>
      </c>
      <c r="F68">
        <v>1436</v>
      </c>
      <c r="G68" s="7" t="s">
        <v>43</v>
      </c>
      <c r="H68" s="8">
        <v>24</v>
      </c>
    </row>
    <row r="70" spans="1:8">
      <c r="B70">
        <f>SUM(B2:B69)</f>
        <v>0</v>
      </c>
    </row>
  </sheetData>
  <customSheetViews>
    <customSheetView guid="{F201D0E5-3C4D-4C86-84F0-78AF9FDEC703}" state="hidden">
      <pageMargins left="0.75" right="0.75" top="1" bottom="1" header="0.5" footer="0.5"/>
      <pageSetup orientation="portrait" r:id="rId1"/>
      <headerFooter alignWithMargins="0"/>
    </customSheetView>
    <customSheetView guid="{3503905F-60D6-403E-B878-8D9F27A9B0B2}" state="hidden">
      <pageMargins left="0.75" right="0.75" top="1" bottom="1" header="0.5" footer="0.5"/>
      <pageSetup orientation="portrait" r:id="rId2"/>
      <headerFooter alignWithMargins="0"/>
    </customSheetView>
  </customSheetViews>
  <phoneticPr fontId="0" type="noConversion"/>
  <pageMargins left="0.75" right="0.75" top="1" bottom="1" header="0.5" footer="0.5"/>
  <pageSetup orientation="portrait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273"/>
  <sheetViews>
    <sheetView zoomScaleNormal="75" workbookViewId="0">
      <selection activeCell="L31" sqref="L31"/>
    </sheetView>
  </sheetViews>
  <sheetFormatPr defaultRowHeight="12.75"/>
  <cols>
    <col min="1" max="1" width="21" customWidth="1"/>
    <col min="2" max="2" width="12.5703125" customWidth="1"/>
    <col min="3" max="3" width="9.85546875" customWidth="1"/>
    <col min="4" max="4" width="9.28515625" customWidth="1"/>
    <col min="5" max="5" width="7.28515625" customWidth="1"/>
    <col min="6" max="6" width="8.5703125" customWidth="1"/>
    <col min="7" max="7" width="8" customWidth="1"/>
    <col min="8" max="8" width="8.28515625" customWidth="1"/>
    <col min="9" max="9" width="8.85546875" style="54" bestFit="1" customWidth="1"/>
    <col min="10" max="10" width="8.42578125" bestFit="1" customWidth="1"/>
    <col min="11" max="11" width="7.28515625" customWidth="1"/>
    <col min="12" max="12" width="8.140625" bestFit="1" customWidth="1"/>
    <col min="13" max="13" width="7.140625" bestFit="1" customWidth="1"/>
    <col min="14" max="14" width="7.42578125" customWidth="1"/>
    <col min="17" max="20" width="9.140625" style="13"/>
    <col min="21" max="21" width="8.85546875" style="13" bestFit="1" customWidth="1"/>
    <col min="22" max="22" width="9.140625" style="13"/>
  </cols>
  <sheetData>
    <row r="1" spans="2:43">
      <c r="B1" s="2" t="s">
        <v>3</v>
      </c>
      <c r="C1" s="1"/>
      <c r="D1" s="1"/>
      <c r="Q1" s="32" t="s">
        <v>0</v>
      </c>
      <c r="R1" s="34">
        <v>45566</v>
      </c>
      <c r="S1" s="34">
        <v>45597</v>
      </c>
      <c r="T1" s="34">
        <v>45627</v>
      </c>
      <c r="U1" s="34">
        <v>45658</v>
      </c>
      <c r="V1" s="34">
        <v>45689</v>
      </c>
      <c r="W1" s="34">
        <v>45717</v>
      </c>
      <c r="X1" s="34">
        <v>45748</v>
      </c>
      <c r="Y1" s="34">
        <v>45778</v>
      </c>
      <c r="Z1" s="34">
        <v>45809</v>
      </c>
      <c r="AA1" s="34">
        <v>45839</v>
      </c>
      <c r="AB1" s="34">
        <v>45870</v>
      </c>
      <c r="AC1" s="34">
        <v>45901</v>
      </c>
      <c r="AD1" s="13"/>
      <c r="AE1" s="32" t="s">
        <v>0</v>
      </c>
      <c r="AF1" s="34">
        <v>45200</v>
      </c>
      <c r="AG1" s="34">
        <v>45231</v>
      </c>
      <c r="AH1" s="34">
        <v>45261</v>
      </c>
      <c r="AI1" s="34">
        <v>45292</v>
      </c>
      <c r="AJ1" s="34">
        <v>45323</v>
      </c>
      <c r="AK1" s="34">
        <v>45352</v>
      </c>
      <c r="AL1" s="34">
        <v>45383</v>
      </c>
      <c r="AM1" s="34">
        <v>45413</v>
      </c>
      <c r="AN1" s="34">
        <v>45444</v>
      </c>
      <c r="AO1" s="34">
        <v>45474</v>
      </c>
      <c r="AP1" s="34">
        <v>45505</v>
      </c>
      <c r="AQ1" s="34">
        <v>45536</v>
      </c>
    </row>
    <row r="2" spans="2:43">
      <c r="Q2" s="32">
        <v>1</v>
      </c>
      <c r="R2" s="33">
        <v>7</v>
      </c>
      <c r="S2" s="33">
        <v>7</v>
      </c>
      <c r="T2" s="33">
        <v>9</v>
      </c>
      <c r="U2" s="33">
        <v>10</v>
      </c>
      <c r="V2" s="33">
        <v>11</v>
      </c>
      <c r="W2" s="33">
        <v>11</v>
      </c>
      <c r="X2" s="64">
        <v>11</v>
      </c>
      <c r="Y2" s="33">
        <v>13</v>
      </c>
      <c r="Z2" s="57">
        <v>13</v>
      </c>
      <c r="AA2" s="33">
        <v>13</v>
      </c>
      <c r="AB2" s="33">
        <v>14</v>
      </c>
      <c r="AC2" s="33">
        <v>13</v>
      </c>
      <c r="AD2" s="13"/>
      <c r="AE2" s="32">
        <v>1</v>
      </c>
      <c r="AF2" s="33">
        <v>7</v>
      </c>
      <c r="AG2" s="33">
        <v>9</v>
      </c>
      <c r="AH2" s="33">
        <v>11</v>
      </c>
      <c r="AI2" s="33">
        <v>12</v>
      </c>
      <c r="AJ2" s="33">
        <v>12</v>
      </c>
      <c r="AK2" s="33">
        <v>13</v>
      </c>
      <c r="AL2" s="64">
        <v>13</v>
      </c>
      <c r="AM2" s="33">
        <v>13</v>
      </c>
      <c r="AN2" s="57">
        <v>14</v>
      </c>
      <c r="AO2" s="33">
        <v>15</v>
      </c>
      <c r="AP2" s="33">
        <v>16</v>
      </c>
      <c r="AQ2" s="33">
        <v>17</v>
      </c>
    </row>
    <row r="3" spans="2:43">
      <c r="B3" s="32" t="s">
        <v>0</v>
      </c>
      <c r="C3" s="34">
        <v>45931</v>
      </c>
      <c r="D3" s="34">
        <v>45962</v>
      </c>
      <c r="E3" s="34">
        <v>45992</v>
      </c>
      <c r="F3" s="34">
        <v>46023</v>
      </c>
      <c r="G3" s="34">
        <v>46054</v>
      </c>
      <c r="H3" s="34">
        <v>46082</v>
      </c>
      <c r="I3" s="34">
        <v>46113</v>
      </c>
      <c r="J3" s="34">
        <v>46143</v>
      </c>
      <c r="K3" s="34">
        <v>46174</v>
      </c>
      <c r="L3" s="34">
        <v>46204</v>
      </c>
      <c r="M3" s="34">
        <v>46235</v>
      </c>
      <c r="N3" s="34">
        <v>46266</v>
      </c>
      <c r="O3" s="3"/>
      <c r="P3" s="3"/>
      <c r="Q3" s="32">
        <v>2</v>
      </c>
      <c r="R3" s="33">
        <v>0</v>
      </c>
      <c r="S3" s="33">
        <v>0</v>
      </c>
      <c r="T3" s="33">
        <v>0</v>
      </c>
      <c r="U3" s="33">
        <v>0</v>
      </c>
      <c r="V3" s="33">
        <v>0</v>
      </c>
      <c r="W3" s="33">
        <v>0</v>
      </c>
      <c r="X3" s="64">
        <v>0</v>
      </c>
      <c r="Y3" s="33">
        <v>0</v>
      </c>
      <c r="Z3" s="33">
        <v>0</v>
      </c>
      <c r="AA3" s="33">
        <v>0</v>
      </c>
      <c r="AB3" s="33">
        <v>0</v>
      </c>
      <c r="AC3" s="33">
        <v>0</v>
      </c>
      <c r="AD3" s="36" t="s">
        <v>170</v>
      </c>
      <c r="AE3" s="32">
        <v>2</v>
      </c>
      <c r="AF3" s="33">
        <v>2</v>
      </c>
      <c r="AG3" s="33">
        <v>2</v>
      </c>
      <c r="AH3" s="33">
        <v>1</v>
      </c>
      <c r="AI3" s="33">
        <v>1</v>
      </c>
      <c r="AJ3" s="33">
        <v>1</v>
      </c>
      <c r="AK3" s="33">
        <v>1</v>
      </c>
      <c r="AL3" s="64">
        <v>2</v>
      </c>
      <c r="AM3" s="33">
        <v>2</v>
      </c>
      <c r="AN3" s="33">
        <v>2</v>
      </c>
      <c r="AO3" s="33">
        <v>2</v>
      </c>
      <c r="AP3" s="33">
        <v>2</v>
      </c>
      <c r="AQ3" s="33">
        <v>2</v>
      </c>
    </row>
    <row r="4" spans="2:43">
      <c r="B4" s="32">
        <v>1</v>
      </c>
      <c r="C4" s="33">
        <v>8</v>
      </c>
      <c r="D4" s="33">
        <v>8</v>
      </c>
      <c r="E4" s="33">
        <v>10</v>
      </c>
      <c r="F4" s="33"/>
      <c r="G4" s="33"/>
      <c r="H4" s="33"/>
      <c r="I4" s="64"/>
      <c r="J4" s="33"/>
      <c r="K4" s="57"/>
      <c r="L4" s="33"/>
      <c r="M4" s="33"/>
      <c r="N4" s="33"/>
      <c r="P4" s="28"/>
      <c r="Q4" s="32">
        <v>3</v>
      </c>
      <c r="R4" s="33">
        <v>7</v>
      </c>
      <c r="S4" s="33">
        <v>7</v>
      </c>
      <c r="T4" s="33">
        <v>7</v>
      </c>
      <c r="U4" s="33">
        <v>7</v>
      </c>
      <c r="V4" s="33">
        <v>7</v>
      </c>
      <c r="W4" s="33">
        <v>8</v>
      </c>
      <c r="X4" s="64">
        <v>9</v>
      </c>
      <c r="Y4" s="33">
        <v>9</v>
      </c>
      <c r="Z4" s="33">
        <v>9</v>
      </c>
      <c r="AA4" s="33">
        <v>10</v>
      </c>
      <c r="AB4" s="33">
        <v>10</v>
      </c>
      <c r="AC4" s="33">
        <v>10</v>
      </c>
      <c r="AD4" s="13"/>
      <c r="AE4" s="32">
        <v>3</v>
      </c>
      <c r="AF4" s="33">
        <v>6</v>
      </c>
      <c r="AG4" s="33">
        <v>6</v>
      </c>
      <c r="AH4" s="33">
        <v>6</v>
      </c>
      <c r="AI4" s="33">
        <v>6</v>
      </c>
      <c r="AJ4" s="33">
        <v>6</v>
      </c>
      <c r="AK4" s="33">
        <v>7</v>
      </c>
      <c r="AL4" s="64">
        <v>7</v>
      </c>
      <c r="AM4" s="33">
        <v>7</v>
      </c>
      <c r="AN4" s="33">
        <v>7</v>
      </c>
      <c r="AO4" s="33">
        <v>7</v>
      </c>
      <c r="AP4" s="33">
        <v>7</v>
      </c>
      <c r="AQ4" s="33">
        <v>7</v>
      </c>
    </row>
    <row r="5" spans="2:43">
      <c r="B5" s="32">
        <v>2</v>
      </c>
      <c r="C5" s="33">
        <v>0</v>
      </c>
      <c r="D5" s="33">
        <v>0</v>
      </c>
      <c r="E5" s="33">
        <v>0</v>
      </c>
      <c r="F5" s="33"/>
      <c r="G5" s="33"/>
      <c r="H5" s="33"/>
      <c r="I5" s="64"/>
      <c r="J5" s="33"/>
      <c r="K5" s="33"/>
      <c r="L5" s="33"/>
      <c r="M5" s="33"/>
      <c r="N5" s="33"/>
      <c r="P5" s="28"/>
      <c r="Q5" s="32">
        <v>4</v>
      </c>
      <c r="R5" s="33">
        <v>1</v>
      </c>
      <c r="S5" s="33">
        <v>1</v>
      </c>
      <c r="T5" s="33">
        <v>1</v>
      </c>
      <c r="U5" s="33">
        <v>1</v>
      </c>
      <c r="V5" s="33">
        <v>1</v>
      </c>
      <c r="W5" s="33">
        <v>1</v>
      </c>
      <c r="X5" s="64">
        <v>1</v>
      </c>
      <c r="Y5" s="33">
        <v>1</v>
      </c>
      <c r="Z5" s="33">
        <v>1</v>
      </c>
      <c r="AA5" s="33">
        <v>1</v>
      </c>
      <c r="AB5" s="33">
        <v>1</v>
      </c>
      <c r="AC5" s="33">
        <v>2</v>
      </c>
      <c r="AD5" s="13"/>
      <c r="AE5" s="32">
        <v>4</v>
      </c>
      <c r="AF5" s="33">
        <v>0</v>
      </c>
      <c r="AG5" s="33">
        <v>0</v>
      </c>
      <c r="AH5" s="33">
        <v>0</v>
      </c>
      <c r="AI5" s="33">
        <v>0</v>
      </c>
      <c r="AJ5" s="33">
        <v>0</v>
      </c>
      <c r="AK5" s="33">
        <v>0</v>
      </c>
      <c r="AL5" s="64">
        <v>0</v>
      </c>
      <c r="AM5" s="33">
        <v>1</v>
      </c>
      <c r="AN5" s="33">
        <v>1</v>
      </c>
      <c r="AO5" s="33">
        <v>1</v>
      </c>
      <c r="AP5" s="33">
        <v>1</v>
      </c>
      <c r="AQ5" s="33">
        <v>1</v>
      </c>
    </row>
    <row r="6" spans="2:43">
      <c r="B6" s="32">
        <v>3</v>
      </c>
      <c r="C6" s="33">
        <v>3</v>
      </c>
      <c r="D6" s="33">
        <v>3</v>
      </c>
      <c r="E6" s="33">
        <v>3</v>
      </c>
      <c r="F6" s="33"/>
      <c r="G6" s="33"/>
      <c r="H6" s="33"/>
      <c r="I6" s="64"/>
      <c r="J6" s="33"/>
      <c r="K6" s="33"/>
      <c r="L6" s="33"/>
      <c r="M6" s="33"/>
      <c r="N6" s="33"/>
      <c r="P6" s="28"/>
      <c r="Q6" s="32">
        <v>5</v>
      </c>
      <c r="R6" s="33">
        <v>30</v>
      </c>
      <c r="S6" s="33">
        <v>32</v>
      </c>
      <c r="T6" s="33">
        <v>33</v>
      </c>
      <c r="U6" s="33">
        <v>38</v>
      </c>
      <c r="V6" s="33">
        <v>38</v>
      </c>
      <c r="W6" s="33">
        <v>39</v>
      </c>
      <c r="X6" s="64">
        <v>41</v>
      </c>
      <c r="Y6" s="33">
        <v>41</v>
      </c>
      <c r="Z6" s="33">
        <v>41</v>
      </c>
      <c r="AA6" s="33">
        <v>41</v>
      </c>
      <c r="AB6" s="33">
        <v>44</v>
      </c>
      <c r="AC6" s="33">
        <v>43</v>
      </c>
      <c r="AD6" s="13"/>
      <c r="AE6" s="32">
        <v>5</v>
      </c>
      <c r="AF6" s="33">
        <v>27</v>
      </c>
      <c r="AG6" s="33">
        <v>30</v>
      </c>
      <c r="AH6" s="33">
        <v>32</v>
      </c>
      <c r="AI6" s="33">
        <v>37</v>
      </c>
      <c r="AJ6" s="33">
        <v>40</v>
      </c>
      <c r="AK6" s="33">
        <v>38</v>
      </c>
      <c r="AL6" s="64">
        <v>40</v>
      </c>
      <c r="AM6" s="33">
        <v>43</v>
      </c>
      <c r="AN6" s="33">
        <v>45</v>
      </c>
      <c r="AO6" s="33">
        <v>46</v>
      </c>
      <c r="AP6" s="33">
        <v>48</v>
      </c>
      <c r="AQ6" s="33">
        <v>47</v>
      </c>
    </row>
    <row r="7" spans="2:43">
      <c r="B7" s="32">
        <v>4</v>
      </c>
      <c r="C7" s="33">
        <v>1</v>
      </c>
      <c r="D7" s="33">
        <v>1</v>
      </c>
      <c r="E7" s="33">
        <v>1</v>
      </c>
      <c r="F7" s="33"/>
      <c r="G7" s="33"/>
      <c r="H7" s="33"/>
      <c r="I7" s="64"/>
      <c r="J7" s="33"/>
      <c r="K7" s="33"/>
      <c r="L7" s="33"/>
      <c r="M7" s="33"/>
      <c r="N7" s="33"/>
      <c r="P7" s="28"/>
      <c r="Q7" s="32">
        <v>6</v>
      </c>
      <c r="R7" s="33">
        <v>33</v>
      </c>
      <c r="S7" s="33">
        <v>35</v>
      </c>
      <c r="T7" s="33">
        <v>37</v>
      </c>
      <c r="U7" s="33">
        <v>47</v>
      </c>
      <c r="V7" s="33">
        <v>50</v>
      </c>
      <c r="W7" s="33">
        <v>56</v>
      </c>
      <c r="X7" s="64">
        <v>56</v>
      </c>
      <c r="Y7" s="33">
        <v>61</v>
      </c>
      <c r="Z7" s="33">
        <v>60</v>
      </c>
      <c r="AA7" s="33">
        <v>64</v>
      </c>
      <c r="AB7" s="33">
        <v>69</v>
      </c>
      <c r="AC7" s="33">
        <v>70</v>
      </c>
      <c r="AD7" s="13"/>
      <c r="AE7" s="32">
        <v>6</v>
      </c>
      <c r="AF7" s="33">
        <v>31</v>
      </c>
      <c r="AG7" s="33">
        <v>33</v>
      </c>
      <c r="AH7" s="33">
        <v>39</v>
      </c>
      <c r="AI7" s="33">
        <v>45</v>
      </c>
      <c r="AJ7" s="33">
        <v>46</v>
      </c>
      <c r="AK7" s="33">
        <v>49</v>
      </c>
      <c r="AL7" s="64">
        <v>50</v>
      </c>
      <c r="AM7" s="33">
        <v>50</v>
      </c>
      <c r="AN7" s="33">
        <v>54</v>
      </c>
      <c r="AO7" s="33">
        <v>58</v>
      </c>
      <c r="AP7" s="33">
        <v>61</v>
      </c>
      <c r="AQ7" s="33">
        <v>61</v>
      </c>
    </row>
    <row r="8" spans="2:43">
      <c r="B8" s="32">
        <v>5</v>
      </c>
      <c r="C8" s="33">
        <v>24</v>
      </c>
      <c r="D8" s="33">
        <v>24</v>
      </c>
      <c r="E8" s="33">
        <v>24</v>
      </c>
      <c r="F8" s="33"/>
      <c r="G8" s="33"/>
      <c r="H8" s="33"/>
      <c r="I8" s="64"/>
      <c r="J8" s="33"/>
      <c r="K8" s="33"/>
      <c r="L8" s="33"/>
      <c r="M8" s="33"/>
      <c r="N8" s="33"/>
      <c r="P8" s="28"/>
      <c r="Q8" s="32">
        <v>7</v>
      </c>
      <c r="R8" s="33">
        <v>0</v>
      </c>
      <c r="S8" s="33">
        <v>0</v>
      </c>
      <c r="T8" s="33">
        <v>0</v>
      </c>
      <c r="U8" s="33">
        <v>0</v>
      </c>
      <c r="V8" s="33">
        <v>0</v>
      </c>
      <c r="W8" s="33">
        <v>0</v>
      </c>
      <c r="X8" s="64">
        <v>0</v>
      </c>
      <c r="Y8" s="33">
        <v>0</v>
      </c>
      <c r="Z8" s="33">
        <v>0</v>
      </c>
      <c r="AA8" s="33">
        <v>0</v>
      </c>
      <c r="AB8" s="33">
        <v>0</v>
      </c>
      <c r="AC8" s="33">
        <v>0</v>
      </c>
      <c r="AD8" s="13"/>
      <c r="AE8" s="32">
        <v>7</v>
      </c>
      <c r="AF8" s="33">
        <v>0</v>
      </c>
      <c r="AG8" s="33">
        <v>0</v>
      </c>
      <c r="AH8" s="33">
        <v>0</v>
      </c>
      <c r="AI8" s="33">
        <v>0</v>
      </c>
      <c r="AJ8" s="33">
        <v>0</v>
      </c>
      <c r="AK8" s="33">
        <v>0</v>
      </c>
      <c r="AL8" s="64">
        <v>0</v>
      </c>
      <c r="AM8" s="33">
        <v>0</v>
      </c>
      <c r="AN8" s="33">
        <v>0</v>
      </c>
      <c r="AO8" s="33">
        <v>0</v>
      </c>
      <c r="AP8" s="33">
        <v>0</v>
      </c>
      <c r="AQ8" s="33">
        <v>0</v>
      </c>
    </row>
    <row r="9" spans="2:43">
      <c r="B9" s="32">
        <v>6</v>
      </c>
      <c r="C9" s="33">
        <v>41</v>
      </c>
      <c r="D9" s="33">
        <v>41</v>
      </c>
      <c r="E9" s="33">
        <v>42</v>
      </c>
      <c r="F9" s="33"/>
      <c r="G9" s="33"/>
      <c r="H9" s="33"/>
      <c r="I9" s="64"/>
      <c r="J9" s="33"/>
      <c r="K9" s="33"/>
      <c r="L9" s="33"/>
      <c r="M9" s="33"/>
      <c r="N9" s="33"/>
      <c r="P9" s="28"/>
      <c r="Q9" s="32">
        <v>8</v>
      </c>
      <c r="R9" s="33">
        <v>6</v>
      </c>
      <c r="S9" s="33">
        <v>6</v>
      </c>
      <c r="T9" s="33">
        <v>6</v>
      </c>
      <c r="U9" s="33">
        <v>6</v>
      </c>
      <c r="V9" s="33">
        <v>6</v>
      </c>
      <c r="W9" s="33">
        <v>6</v>
      </c>
      <c r="X9" s="64">
        <v>6</v>
      </c>
      <c r="Y9" s="33">
        <v>7</v>
      </c>
      <c r="Z9" s="33">
        <v>7</v>
      </c>
      <c r="AA9" s="33">
        <v>7</v>
      </c>
      <c r="AB9" s="33">
        <v>7</v>
      </c>
      <c r="AC9" s="33">
        <v>7</v>
      </c>
      <c r="AD9" s="13"/>
      <c r="AE9" s="32">
        <v>8</v>
      </c>
      <c r="AF9" s="33">
        <v>4</v>
      </c>
      <c r="AG9" s="33">
        <v>4</v>
      </c>
      <c r="AH9" s="33">
        <v>4</v>
      </c>
      <c r="AI9" s="33">
        <v>4</v>
      </c>
      <c r="AJ9" s="33">
        <v>4</v>
      </c>
      <c r="AK9" s="33">
        <v>4</v>
      </c>
      <c r="AL9" s="64">
        <v>4</v>
      </c>
      <c r="AM9" s="33">
        <v>5</v>
      </c>
      <c r="AN9" s="33">
        <v>5</v>
      </c>
      <c r="AO9" s="33">
        <v>5</v>
      </c>
      <c r="AP9" s="33">
        <v>5</v>
      </c>
      <c r="AQ9" s="33">
        <v>5</v>
      </c>
    </row>
    <row r="10" spans="2:43">
      <c r="B10" s="32">
        <v>7</v>
      </c>
      <c r="C10" s="33">
        <v>0</v>
      </c>
      <c r="D10" s="33">
        <v>0</v>
      </c>
      <c r="E10" s="33">
        <v>0</v>
      </c>
      <c r="F10" s="33"/>
      <c r="G10" s="33"/>
      <c r="H10" s="33"/>
      <c r="I10" s="64"/>
      <c r="J10" s="33"/>
      <c r="K10" s="33"/>
      <c r="L10" s="33"/>
      <c r="M10" s="33"/>
      <c r="N10" s="33"/>
      <c r="P10" s="28"/>
      <c r="Q10" s="32">
        <v>9</v>
      </c>
      <c r="R10" s="33">
        <v>14</v>
      </c>
      <c r="S10" s="33">
        <v>14</v>
      </c>
      <c r="T10" s="33">
        <v>14</v>
      </c>
      <c r="U10" s="33">
        <v>16</v>
      </c>
      <c r="V10" s="33">
        <v>16</v>
      </c>
      <c r="W10" s="33">
        <v>16</v>
      </c>
      <c r="X10" s="64">
        <v>16</v>
      </c>
      <c r="Y10" s="33">
        <v>17</v>
      </c>
      <c r="Z10" s="33">
        <v>17</v>
      </c>
      <c r="AA10" s="33">
        <v>19</v>
      </c>
      <c r="AB10" s="33">
        <v>19</v>
      </c>
      <c r="AC10" s="33">
        <v>20</v>
      </c>
      <c r="AD10" s="13"/>
      <c r="AE10" s="32">
        <v>9</v>
      </c>
      <c r="AF10" s="33">
        <v>7</v>
      </c>
      <c r="AG10" s="33">
        <v>11</v>
      </c>
      <c r="AH10" s="33">
        <v>15</v>
      </c>
      <c r="AI10" s="33">
        <v>15</v>
      </c>
      <c r="AJ10" s="33">
        <v>16</v>
      </c>
      <c r="AK10" s="33">
        <v>17</v>
      </c>
      <c r="AL10" s="64">
        <v>19</v>
      </c>
      <c r="AM10" s="33">
        <v>21</v>
      </c>
      <c r="AN10" s="33">
        <v>22</v>
      </c>
      <c r="AO10" s="33">
        <v>23</v>
      </c>
      <c r="AP10" s="33">
        <v>24</v>
      </c>
      <c r="AQ10" s="33">
        <v>25</v>
      </c>
    </row>
    <row r="11" spans="2:43">
      <c r="B11" s="32">
        <v>8</v>
      </c>
      <c r="C11" s="33">
        <v>4</v>
      </c>
      <c r="D11" s="33">
        <v>4</v>
      </c>
      <c r="E11" s="33">
        <v>4</v>
      </c>
      <c r="F11" s="33"/>
      <c r="G11" s="33"/>
      <c r="H11" s="33"/>
      <c r="I11" s="64"/>
      <c r="J11" s="33"/>
      <c r="K11" s="33"/>
      <c r="L11" s="33"/>
      <c r="M11" s="33"/>
      <c r="N11" s="33"/>
      <c r="P11" s="28"/>
      <c r="Q11" s="32">
        <v>10</v>
      </c>
      <c r="R11" s="33">
        <v>3</v>
      </c>
      <c r="S11" s="33">
        <v>3</v>
      </c>
      <c r="T11" s="33">
        <v>3</v>
      </c>
      <c r="U11" s="33">
        <v>4</v>
      </c>
      <c r="V11" s="33">
        <v>4</v>
      </c>
      <c r="W11" s="33">
        <v>4</v>
      </c>
      <c r="X11" s="64">
        <v>4</v>
      </c>
      <c r="Y11" s="33">
        <v>4</v>
      </c>
      <c r="Z11" s="33">
        <v>4</v>
      </c>
      <c r="AA11" s="33">
        <v>4</v>
      </c>
      <c r="AB11" s="33">
        <v>4</v>
      </c>
      <c r="AC11" s="33">
        <v>4</v>
      </c>
      <c r="AD11" s="13"/>
      <c r="AE11" s="32">
        <v>10</v>
      </c>
      <c r="AF11" s="33">
        <v>3</v>
      </c>
      <c r="AG11" s="33">
        <v>3</v>
      </c>
      <c r="AH11" s="33">
        <v>4</v>
      </c>
      <c r="AI11" s="33">
        <v>6</v>
      </c>
      <c r="AJ11" s="33">
        <v>7</v>
      </c>
      <c r="AK11" s="33">
        <v>8</v>
      </c>
      <c r="AL11" s="64">
        <v>8</v>
      </c>
      <c r="AM11" s="33">
        <v>8</v>
      </c>
      <c r="AN11" s="33">
        <v>8</v>
      </c>
      <c r="AO11" s="33">
        <v>8</v>
      </c>
      <c r="AP11" s="33">
        <v>8</v>
      </c>
      <c r="AQ11" s="33">
        <v>8</v>
      </c>
    </row>
    <row r="12" spans="2:43">
      <c r="B12" s="32">
        <v>9</v>
      </c>
      <c r="C12" s="33">
        <v>12</v>
      </c>
      <c r="D12" s="33">
        <v>12</v>
      </c>
      <c r="E12" s="33">
        <v>12</v>
      </c>
      <c r="F12" s="33"/>
      <c r="G12" s="33"/>
      <c r="H12" s="33"/>
      <c r="I12" s="64"/>
      <c r="J12" s="33"/>
      <c r="K12" s="33"/>
      <c r="L12" s="33"/>
      <c r="M12" s="33"/>
      <c r="N12" s="33"/>
      <c r="P12" s="28"/>
      <c r="Q12" s="32">
        <v>11</v>
      </c>
      <c r="R12" s="33">
        <v>3</v>
      </c>
      <c r="S12" s="33">
        <v>3</v>
      </c>
      <c r="T12" s="33">
        <v>3</v>
      </c>
      <c r="U12" s="33">
        <v>3</v>
      </c>
      <c r="V12" s="33">
        <v>3</v>
      </c>
      <c r="W12" s="33">
        <v>4</v>
      </c>
      <c r="X12" s="64">
        <v>4</v>
      </c>
      <c r="Y12" s="33">
        <v>4</v>
      </c>
      <c r="Z12" s="33">
        <v>4</v>
      </c>
      <c r="AA12" s="33">
        <v>4</v>
      </c>
      <c r="AB12" s="33">
        <v>4</v>
      </c>
      <c r="AC12" s="33">
        <v>4</v>
      </c>
      <c r="AD12" s="13"/>
      <c r="AE12" s="32">
        <v>11</v>
      </c>
      <c r="AF12" s="33">
        <v>2</v>
      </c>
      <c r="AG12" s="33">
        <v>2</v>
      </c>
      <c r="AH12" s="33">
        <v>2</v>
      </c>
      <c r="AI12" s="33">
        <v>3</v>
      </c>
      <c r="AJ12" s="33">
        <v>3</v>
      </c>
      <c r="AK12" s="33">
        <v>3</v>
      </c>
      <c r="AL12" s="64">
        <v>3</v>
      </c>
      <c r="AM12" s="33">
        <v>3</v>
      </c>
      <c r="AN12" s="33">
        <v>4</v>
      </c>
      <c r="AO12" s="33">
        <v>4</v>
      </c>
      <c r="AP12" s="33">
        <v>4</v>
      </c>
      <c r="AQ12" s="33">
        <v>4</v>
      </c>
    </row>
    <row r="13" spans="2:43">
      <c r="B13" s="32">
        <v>10</v>
      </c>
      <c r="C13" s="33">
        <v>3</v>
      </c>
      <c r="D13" s="33">
        <v>3</v>
      </c>
      <c r="E13" s="33">
        <v>3</v>
      </c>
      <c r="F13" s="33"/>
      <c r="G13" s="33"/>
      <c r="H13" s="33"/>
      <c r="I13" s="64"/>
      <c r="J13" s="33"/>
      <c r="K13" s="33"/>
      <c r="L13" s="33"/>
      <c r="M13" s="33"/>
      <c r="N13" s="33"/>
      <c r="P13" s="28"/>
      <c r="Q13" s="32">
        <v>12</v>
      </c>
      <c r="R13" s="33">
        <v>6</v>
      </c>
      <c r="S13" s="33">
        <v>7</v>
      </c>
      <c r="T13" s="33">
        <v>8</v>
      </c>
      <c r="U13" s="33">
        <v>10</v>
      </c>
      <c r="V13" s="33">
        <v>10</v>
      </c>
      <c r="W13" s="33">
        <v>10</v>
      </c>
      <c r="X13" s="64">
        <v>10</v>
      </c>
      <c r="Y13" s="33">
        <v>10</v>
      </c>
      <c r="Z13" s="33">
        <v>10</v>
      </c>
      <c r="AA13" s="33">
        <v>11</v>
      </c>
      <c r="AB13" s="33">
        <v>11</v>
      </c>
      <c r="AC13" s="33">
        <v>11</v>
      </c>
      <c r="AD13" s="13"/>
      <c r="AE13" s="32">
        <v>12</v>
      </c>
      <c r="AF13" s="33">
        <v>6</v>
      </c>
      <c r="AG13" s="33">
        <v>7</v>
      </c>
      <c r="AH13" s="33">
        <v>8</v>
      </c>
      <c r="AI13" s="33">
        <v>8</v>
      </c>
      <c r="AJ13" s="33">
        <v>8</v>
      </c>
      <c r="AK13" s="33">
        <v>10</v>
      </c>
      <c r="AL13" s="64">
        <v>10</v>
      </c>
      <c r="AM13" s="33">
        <v>10</v>
      </c>
      <c r="AN13" s="33">
        <v>10</v>
      </c>
      <c r="AO13" s="33">
        <v>10</v>
      </c>
      <c r="AP13" s="33">
        <v>11</v>
      </c>
      <c r="AQ13" s="33">
        <v>11</v>
      </c>
    </row>
    <row r="14" spans="2:43">
      <c r="B14" s="32">
        <v>11</v>
      </c>
      <c r="C14" s="33">
        <v>2</v>
      </c>
      <c r="D14" s="33">
        <v>2</v>
      </c>
      <c r="E14" s="33">
        <v>2</v>
      </c>
      <c r="F14" s="33"/>
      <c r="G14" s="33"/>
      <c r="H14" s="33"/>
      <c r="I14" s="64"/>
      <c r="J14" s="33"/>
      <c r="K14" s="33"/>
      <c r="L14" s="33"/>
      <c r="M14" s="33"/>
      <c r="N14" s="33"/>
      <c r="P14" s="28"/>
      <c r="Q14" s="32">
        <v>13</v>
      </c>
      <c r="R14" s="33">
        <v>108</v>
      </c>
      <c r="S14" s="33">
        <v>113</v>
      </c>
      <c r="T14" s="33">
        <v>115</v>
      </c>
      <c r="U14" s="33">
        <v>137</v>
      </c>
      <c r="V14" s="33">
        <v>143</v>
      </c>
      <c r="W14" s="33">
        <v>150</v>
      </c>
      <c r="X14" s="64">
        <v>156</v>
      </c>
      <c r="Y14" s="33">
        <v>163</v>
      </c>
      <c r="Z14" s="33">
        <v>164</v>
      </c>
      <c r="AA14" s="33">
        <v>167</v>
      </c>
      <c r="AB14" s="33">
        <v>173</v>
      </c>
      <c r="AC14" s="33">
        <v>176</v>
      </c>
      <c r="AD14" s="13"/>
      <c r="AE14" s="32">
        <v>13</v>
      </c>
      <c r="AF14" s="33">
        <v>126</v>
      </c>
      <c r="AG14" s="33">
        <v>128</v>
      </c>
      <c r="AH14" s="33">
        <v>146</v>
      </c>
      <c r="AI14" s="33">
        <v>164</v>
      </c>
      <c r="AJ14" s="33">
        <v>165</v>
      </c>
      <c r="AK14" s="33">
        <v>174</v>
      </c>
      <c r="AL14" s="64">
        <v>184</v>
      </c>
      <c r="AM14" s="33">
        <v>191</v>
      </c>
      <c r="AN14" s="33">
        <v>200</v>
      </c>
      <c r="AO14" s="33">
        <v>204</v>
      </c>
      <c r="AP14" s="33">
        <v>209</v>
      </c>
      <c r="AQ14" s="33">
        <v>208</v>
      </c>
    </row>
    <row r="15" spans="2:43">
      <c r="B15" s="32">
        <v>12</v>
      </c>
      <c r="C15" s="33">
        <v>8</v>
      </c>
      <c r="D15" s="33">
        <v>9</v>
      </c>
      <c r="E15" s="33">
        <v>9</v>
      </c>
      <c r="F15" s="33"/>
      <c r="G15" s="33"/>
      <c r="H15" s="33"/>
      <c r="I15" s="64"/>
      <c r="J15" s="33"/>
      <c r="K15" s="33"/>
      <c r="L15" s="33"/>
      <c r="M15" s="33"/>
      <c r="N15" s="33"/>
      <c r="P15" s="28"/>
      <c r="Q15" s="32">
        <v>14</v>
      </c>
      <c r="R15" s="33">
        <v>3</v>
      </c>
      <c r="S15" s="33">
        <v>3</v>
      </c>
      <c r="T15" s="33">
        <v>3</v>
      </c>
      <c r="U15" s="33">
        <v>4</v>
      </c>
      <c r="V15" s="33">
        <v>4</v>
      </c>
      <c r="W15" s="33">
        <v>4</v>
      </c>
      <c r="X15" s="64">
        <v>4</v>
      </c>
      <c r="Y15" s="33">
        <v>4</v>
      </c>
      <c r="Z15" s="33">
        <v>4</v>
      </c>
      <c r="AA15" s="33">
        <v>4</v>
      </c>
      <c r="AB15" s="33">
        <v>4</v>
      </c>
      <c r="AC15" s="33">
        <v>4</v>
      </c>
      <c r="AD15" s="13"/>
      <c r="AE15" s="32">
        <v>14</v>
      </c>
      <c r="AF15" s="33">
        <v>4</v>
      </c>
      <c r="AG15" s="33">
        <v>4</v>
      </c>
      <c r="AH15" s="33">
        <v>4</v>
      </c>
      <c r="AI15" s="33">
        <v>4</v>
      </c>
      <c r="AJ15" s="33">
        <v>4</v>
      </c>
      <c r="AK15" s="33">
        <v>4</v>
      </c>
      <c r="AL15" s="64">
        <v>5</v>
      </c>
      <c r="AM15" s="33">
        <v>5</v>
      </c>
      <c r="AN15" s="33">
        <v>5</v>
      </c>
      <c r="AO15" s="33">
        <v>5</v>
      </c>
      <c r="AP15" s="33">
        <v>5</v>
      </c>
      <c r="AQ15" s="33">
        <v>5</v>
      </c>
    </row>
    <row r="16" spans="2:43">
      <c r="B16" s="32">
        <v>13</v>
      </c>
      <c r="C16" s="33">
        <v>113</v>
      </c>
      <c r="D16" s="33">
        <v>113</v>
      </c>
      <c r="E16" s="33">
        <v>116</v>
      </c>
      <c r="F16" s="33"/>
      <c r="G16" s="33"/>
      <c r="H16" s="33"/>
      <c r="I16" s="64"/>
      <c r="J16" s="33"/>
      <c r="K16" s="33"/>
      <c r="L16" s="33"/>
      <c r="M16" s="33"/>
      <c r="N16" s="33"/>
      <c r="P16" s="28"/>
      <c r="Q16" s="32">
        <v>15</v>
      </c>
      <c r="R16" s="33">
        <v>1</v>
      </c>
      <c r="S16" s="33">
        <v>1</v>
      </c>
      <c r="T16" s="33">
        <v>1</v>
      </c>
      <c r="U16" s="33">
        <v>1</v>
      </c>
      <c r="V16" s="33">
        <v>1</v>
      </c>
      <c r="W16" s="33">
        <v>1</v>
      </c>
      <c r="X16" s="64">
        <v>1</v>
      </c>
      <c r="Y16" s="33">
        <v>1</v>
      </c>
      <c r="Z16" s="33">
        <v>1</v>
      </c>
      <c r="AA16" s="33">
        <v>1</v>
      </c>
      <c r="AB16" s="33">
        <v>1</v>
      </c>
      <c r="AC16" s="33">
        <v>1</v>
      </c>
      <c r="AD16" s="13"/>
      <c r="AE16" s="32">
        <v>15</v>
      </c>
      <c r="AF16" s="33">
        <v>2</v>
      </c>
      <c r="AG16" s="33">
        <v>2</v>
      </c>
      <c r="AH16" s="33">
        <v>2</v>
      </c>
      <c r="AI16" s="33">
        <v>2</v>
      </c>
      <c r="AJ16" s="33">
        <v>2</v>
      </c>
      <c r="AK16" s="33">
        <v>2</v>
      </c>
      <c r="AL16" s="64">
        <v>2</v>
      </c>
      <c r="AM16" s="33">
        <v>2</v>
      </c>
      <c r="AN16" s="33">
        <v>2</v>
      </c>
      <c r="AO16" s="33">
        <v>2</v>
      </c>
      <c r="AP16" s="33">
        <v>2</v>
      </c>
      <c r="AQ16" s="33">
        <v>2</v>
      </c>
    </row>
    <row r="17" spans="2:43">
      <c r="B17" s="32">
        <v>14</v>
      </c>
      <c r="C17" s="33">
        <v>1</v>
      </c>
      <c r="D17" s="33">
        <v>1</v>
      </c>
      <c r="E17" s="33">
        <v>1</v>
      </c>
      <c r="F17" s="33"/>
      <c r="G17" s="33"/>
      <c r="H17" s="33"/>
      <c r="I17" s="64"/>
      <c r="J17" s="33"/>
      <c r="K17" s="33"/>
      <c r="L17" s="33"/>
      <c r="M17" s="33"/>
      <c r="N17" s="33"/>
      <c r="P17" s="28"/>
      <c r="Q17" s="32">
        <v>16</v>
      </c>
      <c r="R17" s="33">
        <v>54</v>
      </c>
      <c r="S17" s="33">
        <v>54</v>
      </c>
      <c r="T17" s="33">
        <v>54</v>
      </c>
      <c r="U17" s="33">
        <v>63</v>
      </c>
      <c r="V17" s="33">
        <v>70</v>
      </c>
      <c r="W17" s="33">
        <v>73</v>
      </c>
      <c r="X17" s="64">
        <v>81</v>
      </c>
      <c r="Y17" s="33">
        <v>85</v>
      </c>
      <c r="Z17" s="33">
        <v>85</v>
      </c>
      <c r="AA17" s="33">
        <v>87</v>
      </c>
      <c r="AB17" s="33">
        <v>95</v>
      </c>
      <c r="AC17" s="33">
        <v>98</v>
      </c>
      <c r="AD17" s="13"/>
      <c r="AE17" s="32">
        <v>16</v>
      </c>
      <c r="AF17" s="33">
        <v>46</v>
      </c>
      <c r="AG17" s="33">
        <v>49</v>
      </c>
      <c r="AH17" s="33">
        <v>60</v>
      </c>
      <c r="AI17" s="33">
        <v>69</v>
      </c>
      <c r="AJ17" s="33">
        <v>71</v>
      </c>
      <c r="AK17" s="33">
        <v>74</v>
      </c>
      <c r="AL17" s="64">
        <v>77</v>
      </c>
      <c r="AM17" s="33">
        <v>81</v>
      </c>
      <c r="AN17" s="33">
        <v>92</v>
      </c>
      <c r="AO17" s="33">
        <v>99</v>
      </c>
      <c r="AP17" s="33">
        <v>102</v>
      </c>
      <c r="AQ17" s="33">
        <v>104</v>
      </c>
    </row>
    <row r="18" spans="2:43">
      <c r="B18" s="32">
        <v>15</v>
      </c>
      <c r="C18" s="33">
        <v>1</v>
      </c>
      <c r="D18" s="33">
        <v>1</v>
      </c>
      <c r="E18" s="33">
        <v>1</v>
      </c>
      <c r="F18" s="33"/>
      <c r="G18" s="33"/>
      <c r="H18" s="33"/>
      <c r="I18" s="64"/>
      <c r="J18" s="33"/>
      <c r="K18" s="33"/>
      <c r="L18" s="33"/>
      <c r="M18" s="33"/>
      <c r="N18" s="33"/>
      <c r="P18" s="28"/>
      <c r="Q18" s="32">
        <v>17</v>
      </c>
      <c r="R18" s="33">
        <v>15</v>
      </c>
      <c r="S18" s="33">
        <v>15</v>
      </c>
      <c r="T18" s="33">
        <v>15</v>
      </c>
      <c r="U18" s="33">
        <v>19</v>
      </c>
      <c r="V18" s="33">
        <v>20</v>
      </c>
      <c r="W18" s="33">
        <v>20</v>
      </c>
      <c r="X18" s="64">
        <v>21</v>
      </c>
      <c r="Y18" s="33">
        <v>23</v>
      </c>
      <c r="Z18" s="33">
        <v>23</v>
      </c>
      <c r="AA18" s="33">
        <v>27</v>
      </c>
      <c r="AB18" s="33">
        <v>28</v>
      </c>
      <c r="AC18" s="33">
        <v>28</v>
      </c>
      <c r="AD18" s="13"/>
      <c r="AE18" s="32">
        <v>17</v>
      </c>
      <c r="AF18" s="33">
        <v>17</v>
      </c>
      <c r="AG18" s="33">
        <v>18</v>
      </c>
      <c r="AH18" s="33">
        <v>22</v>
      </c>
      <c r="AI18" s="33">
        <v>24</v>
      </c>
      <c r="AJ18" s="33">
        <v>28</v>
      </c>
      <c r="AK18" s="33">
        <v>28</v>
      </c>
      <c r="AL18" s="64">
        <v>31</v>
      </c>
      <c r="AM18" s="33">
        <v>31</v>
      </c>
      <c r="AN18" s="33">
        <v>32</v>
      </c>
      <c r="AO18" s="33">
        <v>32</v>
      </c>
      <c r="AP18" s="33">
        <v>35</v>
      </c>
      <c r="AQ18" s="33">
        <v>35</v>
      </c>
    </row>
    <row r="19" spans="2:43">
      <c r="B19" s="32">
        <v>16</v>
      </c>
      <c r="C19" s="33">
        <v>56</v>
      </c>
      <c r="D19" s="33">
        <v>56</v>
      </c>
      <c r="E19" s="33">
        <v>56</v>
      </c>
      <c r="F19" s="33"/>
      <c r="G19" s="33"/>
      <c r="H19" s="33"/>
      <c r="I19" s="64"/>
      <c r="J19" s="33"/>
      <c r="K19" s="33"/>
      <c r="L19" s="33"/>
      <c r="M19" s="33"/>
      <c r="N19" s="33"/>
      <c r="P19" s="28"/>
      <c r="Q19" s="32">
        <v>18</v>
      </c>
      <c r="R19" s="33">
        <v>3</v>
      </c>
      <c r="S19" s="33">
        <v>3</v>
      </c>
      <c r="T19" s="33">
        <v>3</v>
      </c>
      <c r="U19" s="33">
        <v>3</v>
      </c>
      <c r="V19" s="33">
        <v>3</v>
      </c>
      <c r="W19" s="33">
        <v>3</v>
      </c>
      <c r="X19" s="64">
        <v>3</v>
      </c>
      <c r="Y19" s="33">
        <v>3</v>
      </c>
      <c r="Z19" s="33">
        <v>3</v>
      </c>
      <c r="AA19" s="33">
        <v>3</v>
      </c>
      <c r="AB19" s="33">
        <v>3</v>
      </c>
      <c r="AC19" s="33">
        <v>4</v>
      </c>
      <c r="AD19" s="13"/>
      <c r="AE19" s="32">
        <v>18</v>
      </c>
      <c r="AF19" s="33">
        <v>5</v>
      </c>
      <c r="AG19" s="33">
        <v>5</v>
      </c>
      <c r="AH19" s="33">
        <v>5</v>
      </c>
      <c r="AI19" s="33">
        <v>5</v>
      </c>
      <c r="AJ19" s="33">
        <v>5</v>
      </c>
      <c r="AK19" s="33">
        <v>5</v>
      </c>
      <c r="AL19" s="64">
        <v>5</v>
      </c>
      <c r="AM19" s="33">
        <v>5</v>
      </c>
      <c r="AN19" s="33">
        <v>5</v>
      </c>
      <c r="AO19" s="33">
        <v>6</v>
      </c>
      <c r="AP19" s="33">
        <v>6</v>
      </c>
      <c r="AQ19" s="33">
        <v>6</v>
      </c>
    </row>
    <row r="20" spans="2:43">
      <c r="B20" s="32">
        <v>17</v>
      </c>
      <c r="C20" s="33">
        <v>13</v>
      </c>
      <c r="D20" s="33">
        <v>13</v>
      </c>
      <c r="E20" s="33">
        <v>13</v>
      </c>
      <c r="F20" s="33"/>
      <c r="G20" s="33"/>
      <c r="H20" s="33"/>
      <c r="I20" s="64"/>
      <c r="J20" s="33"/>
      <c r="K20" s="33"/>
      <c r="L20" s="33"/>
      <c r="M20" s="33"/>
      <c r="N20" s="33"/>
      <c r="P20" s="28"/>
      <c r="Q20" s="32">
        <v>19</v>
      </c>
      <c r="R20" s="33">
        <v>0</v>
      </c>
      <c r="S20" s="33">
        <v>0</v>
      </c>
      <c r="T20" s="33">
        <v>0</v>
      </c>
      <c r="U20" s="33">
        <v>0</v>
      </c>
      <c r="V20" s="33">
        <v>0</v>
      </c>
      <c r="W20" s="33">
        <v>0</v>
      </c>
      <c r="X20" s="64">
        <v>0</v>
      </c>
      <c r="Y20" s="33">
        <v>0</v>
      </c>
      <c r="Z20" s="33">
        <v>0</v>
      </c>
      <c r="AA20" s="33">
        <v>0</v>
      </c>
      <c r="AB20" s="33">
        <v>0</v>
      </c>
      <c r="AC20" s="33">
        <v>0</v>
      </c>
      <c r="AD20" s="13"/>
      <c r="AE20" s="32">
        <v>19</v>
      </c>
      <c r="AF20" s="33">
        <v>0</v>
      </c>
      <c r="AG20" s="33">
        <v>0</v>
      </c>
      <c r="AH20" s="33">
        <v>0</v>
      </c>
      <c r="AI20" s="33">
        <v>0</v>
      </c>
      <c r="AJ20" s="33">
        <v>0</v>
      </c>
      <c r="AK20" s="33">
        <v>0</v>
      </c>
      <c r="AL20" s="64">
        <v>0</v>
      </c>
      <c r="AM20" s="33">
        <v>0</v>
      </c>
      <c r="AN20" s="33">
        <v>0</v>
      </c>
      <c r="AO20" s="33">
        <v>0</v>
      </c>
      <c r="AP20" s="33">
        <v>0</v>
      </c>
      <c r="AQ20" s="33">
        <v>0</v>
      </c>
    </row>
    <row r="21" spans="2:43">
      <c r="B21" s="32">
        <v>18</v>
      </c>
      <c r="C21" s="33">
        <v>3</v>
      </c>
      <c r="D21" s="33">
        <v>3</v>
      </c>
      <c r="E21" s="33">
        <v>3</v>
      </c>
      <c r="F21" s="33"/>
      <c r="G21" s="33"/>
      <c r="H21" s="33"/>
      <c r="I21" s="64"/>
      <c r="J21" s="33"/>
      <c r="K21" s="33"/>
      <c r="L21" s="33"/>
      <c r="M21" s="33"/>
      <c r="N21" s="33"/>
      <c r="P21" s="28"/>
      <c r="Q21" s="32">
        <v>20</v>
      </c>
      <c r="R21" s="33">
        <v>3</v>
      </c>
      <c r="S21" s="33">
        <v>3</v>
      </c>
      <c r="T21" s="33">
        <v>3</v>
      </c>
      <c r="U21" s="33">
        <v>3</v>
      </c>
      <c r="V21" s="33">
        <v>3</v>
      </c>
      <c r="W21" s="33">
        <v>4</v>
      </c>
      <c r="X21" s="64">
        <v>5</v>
      </c>
      <c r="Y21" s="33">
        <v>5</v>
      </c>
      <c r="Z21" s="33">
        <v>5</v>
      </c>
      <c r="AA21" s="33">
        <v>5</v>
      </c>
      <c r="AB21" s="33">
        <v>7</v>
      </c>
      <c r="AC21" s="33">
        <v>7</v>
      </c>
      <c r="AD21" s="13"/>
      <c r="AE21" s="32">
        <v>20</v>
      </c>
      <c r="AF21" s="33">
        <v>2</v>
      </c>
      <c r="AG21" s="33">
        <v>2</v>
      </c>
      <c r="AH21" s="33">
        <v>3</v>
      </c>
      <c r="AI21" s="33">
        <v>4</v>
      </c>
      <c r="AJ21" s="33">
        <v>4</v>
      </c>
      <c r="AK21" s="33">
        <v>4</v>
      </c>
      <c r="AL21" s="64">
        <v>4</v>
      </c>
      <c r="AM21" s="33">
        <v>3</v>
      </c>
      <c r="AN21" s="33">
        <v>4</v>
      </c>
      <c r="AO21" s="33">
        <v>4</v>
      </c>
      <c r="AP21" s="33">
        <v>4</v>
      </c>
      <c r="AQ21" s="33">
        <v>4</v>
      </c>
    </row>
    <row r="22" spans="2:43">
      <c r="B22" s="32">
        <v>19</v>
      </c>
      <c r="C22" s="33">
        <v>0</v>
      </c>
      <c r="D22" s="33">
        <v>0</v>
      </c>
      <c r="E22" s="33">
        <v>0</v>
      </c>
      <c r="F22" s="33"/>
      <c r="G22" s="33"/>
      <c r="H22" s="33"/>
      <c r="I22" s="64"/>
      <c r="J22" s="33"/>
      <c r="K22" s="33"/>
      <c r="L22" s="33"/>
      <c r="M22" s="33"/>
      <c r="N22" s="33"/>
      <c r="P22" s="28"/>
      <c r="Q22" s="32">
        <v>21</v>
      </c>
      <c r="R22" s="33">
        <v>2</v>
      </c>
      <c r="S22" s="33">
        <v>2</v>
      </c>
      <c r="T22" s="33">
        <v>2</v>
      </c>
      <c r="U22" s="33">
        <v>2</v>
      </c>
      <c r="V22" s="33">
        <v>2</v>
      </c>
      <c r="W22" s="33">
        <v>2</v>
      </c>
      <c r="X22" s="64">
        <v>2</v>
      </c>
      <c r="Y22" s="33">
        <v>2</v>
      </c>
      <c r="Z22" s="33">
        <v>2</v>
      </c>
      <c r="AA22" s="33">
        <v>2</v>
      </c>
      <c r="AB22" s="33">
        <v>2</v>
      </c>
      <c r="AC22" s="33">
        <v>2</v>
      </c>
      <c r="AD22" s="13"/>
      <c r="AE22" s="32">
        <v>21</v>
      </c>
      <c r="AF22" s="33">
        <v>1</v>
      </c>
      <c r="AG22" s="33">
        <v>1</v>
      </c>
      <c r="AH22" s="33">
        <v>1</v>
      </c>
      <c r="AI22" s="33">
        <v>1</v>
      </c>
      <c r="AJ22" s="33">
        <v>1</v>
      </c>
      <c r="AK22" s="33">
        <v>1</v>
      </c>
      <c r="AL22" s="64">
        <v>2</v>
      </c>
      <c r="AM22" s="33">
        <v>2</v>
      </c>
      <c r="AN22" s="33">
        <v>2</v>
      </c>
      <c r="AO22" s="33">
        <v>2</v>
      </c>
      <c r="AP22" s="33">
        <v>2</v>
      </c>
      <c r="AQ22" s="33">
        <v>1</v>
      </c>
    </row>
    <row r="23" spans="2:43">
      <c r="B23" s="32">
        <v>20</v>
      </c>
      <c r="C23" s="33">
        <v>5</v>
      </c>
      <c r="D23" s="33">
        <v>5</v>
      </c>
      <c r="E23" s="33">
        <v>5</v>
      </c>
      <c r="F23" s="33"/>
      <c r="G23" s="33"/>
      <c r="H23" s="33"/>
      <c r="I23" s="64"/>
      <c r="J23" s="33"/>
      <c r="K23" s="33"/>
      <c r="L23" s="33"/>
      <c r="M23" s="33"/>
      <c r="N23" s="33"/>
      <c r="P23" s="28"/>
      <c r="Q23" s="32">
        <v>22</v>
      </c>
      <c r="R23" s="33">
        <v>1</v>
      </c>
      <c r="S23" s="33">
        <v>1</v>
      </c>
      <c r="T23" s="33">
        <v>1</v>
      </c>
      <c r="U23" s="33">
        <v>1</v>
      </c>
      <c r="V23" s="33">
        <v>1</v>
      </c>
      <c r="W23" s="33">
        <v>1</v>
      </c>
      <c r="X23" s="64">
        <v>1</v>
      </c>
      <c r="Y23" s="33">
        <v>1</v>
      </c>
      <c r="Z23" s="33">
        <v>1</v>
      </c>
      <c r="AA23" s="33">
        <v>1</v>
      </c>
      <c r="AB23" s="33">
        <v>1</v>
      </c>
      <c r="AC23" s="33">
        <v>1</v>
      </c>
      <c r="AD23" s="13"/>
      <c r="AE23" s="32">
        <v>22</v>
      </c>
      <c r="AF23" s="33">
        <v>0</v>
      </c>
      <c r="AG23" s="33">
        <v>0</v>
      </c>
      <c r="AH23" s="33">
        <v>1</v>
      </c>
      <c r="AI23" s="33">
        <v>1</v>
      </c>
      <c r="AJ23" s="33">
        <v>1</v>
      </c>
      <c r="AK23" s="33">
        <v>1</v>
      </c>
      <c r="AL23" s="64">
        <v>1</v>
      </c>
      <c r="AM23" s="33">
        <v>1</v>
      </c>
      <c r="AN23" s="33">
        <v>1</v>
      </c>
      <c r="AO23" s="33">
        <v>1</v>
      </c>
      <c r="AP23" s="33">
        <v>1</v>
      </c>
      <c r="AQ23" s="33">
        <v>1</v>
      </c>
    </row>
    <row r="24" spans="2:43">
      <c r="B24" s="32">
        <v>21</v>
      </c>
      <c r="C24" s="33">
        <v>2</v>
      </c>
      <c r="D24" s="33">
        <v>2</v>
      </c>
      <c r="E24" s="33">
        <v>2</v>
      </c>
      <c r="F24" s="33"/>
      <c r="G24" s="33"/>
      <c r="H24" s="33"/>
      <c r="I24" s="64"/>
      <c r="J24" s="33"/>
      <c r="K24" s="33"/>
      <c r="L24" s="33"/>
      <c r="M24" s="33"/>
      <c r="N24" s="33"/>
      <c r="P24" s="28"/>
      <c r="Q24" s="32">
        <v>23</v>
      </c>
      <c r="R24" s="33">
        <v>0</v>
      </c>
      <c r="S24" s="33">
        <v>0</v>
      </c>
      <c r="T24" s="33">
        <v>0</v>
      </c>
      <c r="U24" s="33">
        <v>0</v>
      </c>
      <c r="V24" s="33">
        <v>0</v>
      </c>
      <c r="W24" s="33">
        <v>0</v>
      </c>
      <c r="X24" s="64">
        <v>0</v>
      </c>
      <c r="Y24" s="33">
        <v>0</v>
      </c>
      <c r="Z24" s="33">
        <v>0</v>
      </c>
      <c r="AA24" s="33">
        <v>0</v>
      </c>
      <c r="AB24" s="33">
        <v>0</v>
      </c>
      <c r="AC24" s="33">
        <v>0</v>
      </c>
      <c r="AD24" s="13"/>
      <c r="AE24" s="32">
        <v>23</v>
      </c>
      <c r="AF24" s="33">
        <v>0</v>
      </c>
      <c r="AG24" s="33">
        <v>0</v>
      </c>
      <c r="AH24" s="33">
        <v>0</v>
      </c>
      <c r="AI24" s="33">
        <v>0</v>
      </c>
      <c r="AJ24" s="33">
        <v>0</v>
      </c>
      <c r="AK24" s="33">
        <v>0</v>
      </c>
      <c r="AL24" s="64">
        <v>0</v>
      </c>
      <c r="AM24" s="33">
        <v>0</v>
      </c>
      <c r="AN24" s="33">
        <v>0</v>
      </c>
      <c r="AO24" s="33">
        <v>0</v>
      </c>
      <c r="AP24" s="33">
        <v>0</v>
      </c>
      <c r="AQ24" s="33">
        <v>0</v>
      </c>
    </row>
    <row r="25" spans="2:43">
      <c r="B25" s="32">
        <v>22</v>
      </c>
      <c r="C25" s="33">
        <v>0</v>
      </c>
      <c r="D25" s="33">
        <v>0</v>
      </c>
      <c r="E25" s="33">
        <v>0</v>
      </c>
      <c r="F25" s="33"/>
      <c r="G25" s="33"/>
      <c r="H25" s="33"/>
      <c r="I25" s="64"/>
      <c r="J25" s="33"/>
      <c r="K25" s="33"/>
      <c r="L25" s="33"/>
      <c r="M25" s="33"/>
      <c r="N25" s="33"/>
      <c r="P25" s="28"/>
      <c r="Q25" s="32">
        <v>24</v>
      </c>
      <c r="R25" s="33">
        <v>3</v>
      </c>
      <c r="S25" s="33">
        <v>3</v>
      </c>
      <c r="T25" s="33">
        <v>3</v>
      </c>
      <c r="U25" s="33">
        <v>4</v>
      </c>
      <c r="V25" s="33">
        <v>4</v>
      </c>
      <c r="W25" s="33">
        <v>4</v>
      </c>
      <c r="X25" s="64">
        <v>4</v>
      </c>
      <c r="Y25" s="33">
        <v>4</v>
      </c>
      <c r="Z25" s="33">
        <v>4</v>
      </c>
      <c r="AA25" s="33">
        <v>4</v>
      </c>
      <c r="AB25" s="33">
        <v>4</v>
      </c>
      <c r="AC25" s="33">
        <v>4</v>
      </c>
      <c r="AD25" s="13"/>
      <c r="AE25" s="32">
        <v>24</v>
      </c>
      <c r="AF25" s="33">
        <v>3</v>
      </c>
      <c r="AG25" s="33">
        <v>3</v>
      </c>
      <c r="AH25" s="33">
        <v>3</v>
      </c>
      <c r="AI25" s="33">
        <v>3</v>
      </c>
      <c r="AJ25" s="33">
        <v>3</v>
      </c>
      <c r="AK25" s="33">
        <v>3</v>
      </c>
      <c r="AL25" s="64">
        <v>4</v>
      </c>
      <c r="AM25" s="33">
        <v>4</v>
      </c>
      <c r="AN25" s="33">
        <v>4</v>
      </c>
      <c r="AO25" s="33">
        <v>4</v>
      </c>
      <c r="AP25" s="33">
        <v>4</v>
      </c>
      <c r="AQ25" s="33">
        <v>4</v>
      </c>
    </row>
    <row r="26" spans="2:43">
      <c r="B26" s="32">
        <v>23</v>
      </c>
      <c r="C26" s="33">
        <v>0</v>
      </c>
      <c r="D26" s="33">
        <v>0</v>
      </c>
      <c r="E26" s="33">
        <v>0</v>
      </c>
      <c r="F26" s="33"/>
      <c r="G26" s="33"/>
      <c r="H26" s="33"/>
      <c r="I26" s="64"/>
      <c r="J26" s="33"/>
      <c r="K26" s="33"/>
      <c r="L26" s="33"/>
      <c r="M26" s="33"/>
      <c r="N26" s="33"/>
      <c r="P26" s="28"/>
      <c r="Q26" s="32">
        <v>25</v>
      </c>
      <c r="R26" s="33">
        <v>2</v>
      </c>
      <c r="S26" s="33">
        <v>2</v>
      </c>
      <c r="T26" s="33">
        <v>2</v>
      </c>
      <c r="U26" s="33">
        <v>2</v>
      </c>
      <c r="V26" s="33">
        <v>2</v>
      </c>
      <c r="W26" s="33">
        <v>2</v>
      </c>
      <c r="X26" s="64">
        <v>2</v>
      </c>
      <c r="Y26" s="33">
        <v>2</v>
      </c>
      <c r="Z26" s="33">
        <v>2</v>
      </c>
      <c r="AA26" s="33">
        <v>2</v>
      </c>
      <c r="AB26" s="33">
        <v>2</v>
      </c>
      <c r="AC26" s="33">
        <v>2</v>
      </c>
      <c r="AD26" s="13"/>
      <c r="AE26" s="32">
        <v>25</v>
      </c>
      <c r="AF26" s="33">
        <v>2</v>
      </c>
      <c r="AG26" s="33">
        <v>2</v>
      </c>
      <c r="AH26" s="33">
        <v>2</v>
      </c>
      <c r="AI26" s="33">
        <v>2</v>
      </c>
      <c r="AJ26" s="33">
        <v>2</v>
      </c>
      <c r="AK26" s="33">
        <v>3</v>
      </c>
      <c r="AL26" s="64">
        <v>3</v>
      </c>
      <c r="AM26" s="33">
        <v>3</v>
      </c>
      <c r="AN26" s="33">
        <v>3</v>
      </c>
      <c r="AO26" s="33">
        <v>3</v>
      </c>
      <c r="AP26" s="33">
        <v>3</v>
      </c>
      <c r="AQ26" s="33">
        <v>3</v>
      </c>
    </row>
    <row r="27" spans="2:43">
      <c r="B27" s="32">
        <v>24</v>
      </c>
      <c r="C27" s="33">
        <v>2</v>
      </c>
      <c r="D27" s="33">
        <v>2</v>
      </c>
      <c r="E27" s="33">
        <v>2</v>
      </c>
      <c r="F27" s="33"/>
      <c r="G27" s="33"/>
      <c r="H27" s="33"/>
      <c r="I27" s="64"/>
      <c r="J27" s="33"/>
      <c r="K27" s="33"/>
      <c r="L27" s="33"/>
      <c r="M27" s="33"/>
      <c r="N27" s="33"/>
      <c r="P27" s="28"/>
      <c r="Q27" s="32">
        <v>26</v>
      </c>
      <c r="R27" s="33">
        <v>1</v>
      </c>
      <c r="S27" s="33">
        <v>1</v>
      </c>
      <c r="T27" s="33">
        <v>1</v>
      </c>
      <c r="U27" s="33">
        <v>2</v>
      </c>
      <c r="V27" s="33">
        <v>2</v>
      </c>
      <c r="W27" s="33">
        <v>2</v>
      </c>
      <c r="X27" s="64">
        <v>2</v>
      </c>
      <c r="Y27" s="33">
        <v>2</v>
      </c>
      <c r="Z27" s="33">
        <v>2</v>
      </c>
      <c r="AA27" s="33">
        <v>2</v>
      </c>
      <c r="AB27" s="33">
        <v>2</v>
      </c>
      <c r="AC27" s="33">
        <v>2</v>
      </c>
      <c r="AD27" s="13"/>
      <c r="AE27" s="32">
        <v>26</v>
      </c>
      <c r="AF27" s="33">
        <v>3</v>
      </c>
      <c r="AG27" s="33">
        <v>3</v>
      </c>
      <c r="AH27" s="33">
        <v>3</v>
      </c>
      <c r="AI27" s="33">
        <v>4</v>
      </c>
      <c r="AJ27" s="33">
        <v>4</v>
      </c>
      <c r="AK27" s="33">
        <v>4</v>
      </c>
      <c r="AL27" s="64">
        <v>4</v>
      </c>
      <c r="AM27" s="33">
        <v>4</v>
      </c>
      <c r="AN27" s="33">
        <v>5</v>
      </c>
      <c r="AO27" s="33">
        <v>5</v>
      </c>
      <c r="AP27" s="33">
        <v>5</v>
      </c>
      <c r="AQ27" s="33">
        <v>4</v>
      </c>
    </row>
    <row r="28" spans="2:43">
      <c r="B28" s="32">
        <v>25</v>
      </c>
      <c r="C28" s="33">
        <v>1</v>
      </c>
      <c r="D28" s="33">
        <v>1</v>
      </c>
      <c r="E28" s="33">
        <v>1</v>
      </c>
      <c r="F28" s="33"/>
      <c r="G28" s="33"/>
      <c r="H28" s="33"/>
      <c r="I28" s="64"/>
      <c r="J28" s="33"/>
      <c r="K28" s="33"/>
      <c r="L28" s="33"/>
      <c r="M28" s="33"/>
      <c r="N28" s="33"/>
      <c r="P28" s="28"/>
      <c r="Q28" s="32">
        <v>27</v>
      </c>
      <c r="R28" s="33">
        <v>15</v>
      </c>
      <c r="S28" s="33">
        <v>16</v>
      </c>
      <c r="T28" s="33">
        <v>17</v>
      </c>
      <c r="U28" s="33">
        <v>19</v>
      </c>
      <c r="V28" s="33">
        <v>19</v>
      </c>
      <c r="W28" s="33">
        <v>19</v>
      </c>
      <c r="X28" s="64">
        <v>19</v>
      </c>
      <c r="Y28" s="33">
        <v>20</v>
      </c>
      <c r="Z28" s="33">
        <v>21</v>
      </c>
      <c r="AA28" s="33">
        <v>21</v>
      </c>
      <c r="AB28" s="33">
        <v>22</v>
      </c>
      <c r="AC28" s="33">
        <v>22</v>
      </c>
      <c r="AD28" s="13"/>
      <c r="AE28" s="32">
        <v>27</v>
      </c>
      <c r="AF28" s="33">
        <v>17</v>
      </c>
      <c r="AG28" s="33">
        <v>18</v>
      </c>
      <c r="AH28" s="33">
        <v>15</v>
      </c>
      <c r="AI28" s="33">
        <v>17</v>
      </c>
      <c r="AJ28" s="33">
        <v>17</v>
      </c>
      <c r="AK28" s="33">
        <v>17</v>
      </c>
      <c r="AL28" s="64">
        <v>16</v>
      </c>
      <c r="AM28" s="33">
        <v>16</v>
      </c>
      <c r="AN28" s="33">
        <v>16</v>
      </c>
      <c r="AO28" s="33">
        <v>17</v>
      </c>
      <c r="AP28" s="33">
        <v>18</v>
      </c>
      <c r="AQ28" s="33">
        <v>22</v>
      </c>
    </row>
    <row r="29" spans="2:43">
      <c r="B29" s="32">
        <v>26</v>
      </c>
      <c r="C29" s="33">
        <v>3</v>
      </c>
      <c r="D29" s="33">
        <v>3</v>
      </c>
      <c r="E29" s="33">
        <v>3</v>
      </c>
      <c r="F29" s="33"/>
      <c r="G29" s="33"/>
      <c r="H29" s="33"/>
      <c r="I29" s="64"/>
      <c r="J29" s="33"/>
      <c r="K29" s="33"/>
      <c r="L29" s="33"/>
      <c r="M29" s="33"/>
      <c r="N29" s="33"/>
      <c r="P29" s="28"/>
      <c r="Q29" s="32">
        <v>28</v>
      </c>
      <c r="R29" s="33">
        <v>5</v>
      </c>
      <c r="S29" s="33">
        <v>5</v>
      </c>
      <c r="T29" s="33">
        <v>5</v>
      </c>
      <c r="U29" s="33">
        <v>7</v>
      </c>
      <c r="V29" s="33">
        <v>8</v>
      </c>
      <c r="W29" s="33">
        <v>9</v>
      </c>
      <c r="X29" s="64">
        <v>9</v>
      </c>
      <c r="Y29" s="33">
        <v>9</v>
      </c>
      <c r="Z29" s="33">
        <v>9</v>
      </c>
      <c r="AA29" s="33">
        <v>11</v>
      </c>
      <c r="AB29" s="33">
        <v>11</v>
      </c>
      <c r="AC29" s="33">
        <v>11</v>
      </c>
      <c r="AD29" s="13"/>
      <c r="AE29" s="32">
        <v>28</v>
      </c>
      <c r="AF29" s="33">
        <v>7</v>
      </c>
      <c r="AG29" s="33">
        <v>7</v>
      </c>
      <c r="AH29" s="33">
        <v>8</v>
      </c>
      <c r="AI29" s="33">
        <v>9</v>
      </c>
      <c r="AJ29" s="33">
        <v>9</v>
      </c>
      <c r="AK29" s="33">
        <v>10</v>
      </c>
      <c r="AL29" s="64">
        <v>10</v>
      </c>
      <c r="AM29" s="33">
        <v>11</v>
      </c>
      <c r="AN29" s="33">
        <v>11</v>
      </c>
      <c r="AO29" s="33">
        <v>11</v>
      </c>
      <c r="AP29" s="33">
        <v>11</v>
      </c>
      <c r="AQ29" s="33">
        <v>11</v>
      </c>
    </row>
    <row r="30" spans="2:43">
      <c r="B30" s="32">
        <v>27</v>
      </c>
      <c r="C30" s="33">
        <v>14</v>
      </c>
      <c r="D30" s="33">
        <v>14</v>
      </c>
      <c r="E30" s="33">
        <v>14</v>
      </c>
      <c r="F30" s="33"/>
      <c r="G30" s="33"/>
      <c r="H30" s="33"/>
      <c r="I30" s="64"/>
      <c r="J30" s="33"/>
      <c r="K30" s="33"/>
      <c r="L30" s="33"/>
      <c r="M30" s="33"/>
      <c r="N30" s="33"/>
      <c r="P30" s="28"/>
      <c r="Q30" s="32">
        <v>29</v>
      </c>
      <c r="R30" s="33">
        <v>124</v>
      </c>
      <c r="S30" s="33">
        <v>127</v>
      </c>
      <c r="T30" s="33">
        <v>130</v>
      </c>
      <c r="U30" s="33">
        <v>144</v>
      </c>
      <c r="V30" s="33">
        <v>150</v>
      </c>
      <c r="W30" s="33">
        <v>161</v>
      </c>
      <c r="X30" s="64">
        <v>167</v>
      </c>
      <c r="Y30" s="33">
        <v>175</v>
      </c>
      <c r="Z30" s="33">
        <v>175</v>
      </c>
      <c r="AA30" s="33">
        <v>181</v>
      </c>
      <c r="AB30" s="33">
        <v>187</v>
      </c>
      <c r="AC30" s="33">
        <v>188</v>
      </c>
      <c r="AD30" s="13"/>
      <c r="AE30" s="32">
        <v>29</v>
      </c>
      <c r="AF30" s="33">
        <v>119</v>
      </c>
      <c r="AG30" s="33">
        <v>123</v>
      </c>
      <c r="AH30" s="33">
        <v>136</v>
      </c>
      <c r="AI30" s="33">
        <v>146</v>
      </c>
      <c r="AJ30" s="33">
        <v>150</v>
      </c>
      <c r="AK30" s="33">
        <v>153</v>
      </c>
      <c r="AL30" s="64">
        <v>155</v>
      </c>
      <c r="AM30" s="33">
        <v>165</v>
      </c>
      <c r="AN30" s="33">
        <v>173</v>
      </c>
      <c r="AO30" s="33">
        <v>179</v>
      </c>
      <c r="AP30" s="33">
        <v>183</v>
      </c>
      <c r="AQ30" s="33">
        <v>184</v>
      </c>
    </row>
    <row r="31" spans="2:43">
      <c r="B31" s="32">
        <v>28</v>
      </c>
      <c r="C31" s="33">
        <v>7</v>
      </c>
      <c r="D31" s="33">
        <v>7</v>
      </c>
      <c r="E31" s="33">
        <v>7</v>
      </c>
      <c r="F31" s="33"/>
      <c r="G31" s="33"/>
      <c r="H31" s="33"/>
      <c r="I31" s="64"/>
      <c r="J31" s="33"/>
      <c r="K31" s="33"/>
      <c r="L31" s="33"/>
      <c r="M31" s="33"/>
      <c r="N31" s="33"/>
      <c r="P31" s="28"/>
      <c r="Q31" s="32">
        <v>30</v>
      </c>
      <c r="R31" s="33">
        <v>0</v>
      </c>
      <c r="S31" s="33">
        <v>0</v>
      </c>
      <c r="T31" s="33">
        <v>0</v>
      </c>
      <c r="U31" s="33">
        <v>1</v>
      </c>
      <c r="V31" s="33">
        <v>1</v>
      </c>
      <c r="W31" s="33">
        <v>1</v>
      </c>
      <c r="X31" s="64">
        <v>1</v>
      </c>
      <c r="Y31" s="33">
        <v>1</v>
      </c>
      <c r="Z31" s="33">
        <v>1</v>
      </c>
      <c r="AA31" s="33">
        <v>1</v>
      </c>
      <c r="AB31" s="33">
        <v>2</v>
      </c>
      <c r="AC31" s="33">
        <v>2</v>
      </c>
      <c r="AD31" s="13"/>
      <c r="AE31" s="32">
        <v>30</v>
      </c>
      <c r="AF31" s="33">
        <v>1</v>
      </c>
      <c r="AG31" s="33">
        <v>1</v>
      </c>
      <c r="AH31" s="33">
        <v>1</v>
      </c>
      <c r="AI31" s="33">
        <v>1</v>
      </c>
      <c r="AJ31" s="33">
        <v>1</v>
      </c>
      <c r="AK31" s="33">
        <v>2</v>
      </c>
      <c r="AL31" s="64">
        <v>3</v>
      </c>
      <c r="AM31" s="33">
        <v>3</v>
      </c>
      <c r="AN31" s="33">
        <v>3</v>
      </c>
      <c r="AO31" s="33">
        <v>4</v>
      </c>
      <c r="AP31" s="33">
        <v>4</v>
      </c>
      <c r="AQ31" s="33">
        <v>4</v>
      </c>
    </row>
    <row r="32" spans="2:43">
      <c r="B32" s="32">
        <v>29</v>
      </c>
      <c r="C32" s="33">
        <v>103</v>
      </c>
      <c r="D32" s="33">
        <v>103</v>
      </c>
      <c r="E32" s="33">
        <v>103</v>
      </c>
      <c r="F32" s="33"/>
      <c r="G32" s="33"/>
      <c r="H32" s="33"/>
      <c r="I32" s="64"/>
      <c r="J32" s="33"/>
      <c r="K32" s="33"/>
      <c r="L32" s="33"/>
      <c r="M32" s="33"/>
      <c r="N32" s="33"/>
      <c r="P32" s="28"/>
      <c r="Q32" s="32">
        <v>31</v>
      </c>
      <c r="R32" s="33">
        <v>0</v>
      </c>
      <c r="S32" s="33">
        <v>0</v>
      </c>
      <c r="T32" s="33">
        <v>0</v>
      </c>
      <c r="U32" s="33">
        <v>0</v>
      </c>
      <c r="V32" s="33">
        <v>0</v>
      </c>
      <c r="W32" s="33">
        <v>1</v>
      </c>
      <c r="X32" s="64">
        <v>1</v>
      </c>
      <c r="Y32" s="33">
        <v>1</v>
      </c>
      <c r="Z32" s="33">
        <v>2</v>
      </c>
      <c r="AA32" s="33">
        <v>3</v>
      </c>
      <c r="AB32" s="33">
        <v>3</v>
      </c>
      <c r="AC32" s="33">
        <v>4</v>
      </c>
      <c r="AD32" s="13"/>
      <c r="AE32" s="32">
        <v>31</v>
      </c>
      <c r="AF32" s="33">
        <v>2</v>
      </c>
      <c r="AG32" s="33">
        <v>2</v>
      </c>
      <c r="AH32" s="33">
        <v>3</v>
      </c>
      <c r="AI32" s="33">
        <v>3</v>
      </c>
      <c r="AJ32" s="33">
        <v>3</v>
      </c>
      <c r="AK32" s="33">
        <v>3</v>
      </c>
      <c r="AL32" s="64">
        <v>3</v>
      </c>
      <c r="AM32" s="33">
        <v>3</v>
      </c>
      <c r="AN32" s="33">
        <v>3</v>
      </c>
      <c r="AO32" s="33">
        <v>3</v>
      </c>
      <c r="AP32" s="33">
        <v>3</v>
      </c>
      <c r="AQ32" s="33">
        <v>3</v>
      </c>
    </row>
    <row r="33" spans="2:43">
      <c r="B33" s="32">
        <v>30</v>
      </c>
      <c r="C33" s="33">
        <v>0</v>
      </c>
      <c r="D33" s="33">
        <v>0</v>
      </c>
      <c r="E33" s="33">
        <v>1</v>
      </c>
      <c r="F33" s="33"/>
      <c r="G33" s="33"/>
      <c r="H33" s="33"/>
      <c r="I33" s="64"/>
      <c r="J33" s="33"/>
      <c r="K33" s="33"/>
      <c r="L33" s="33"/>
      <c r="M33" s="33"/>
      <c r="N33" s="33"/>
      <c r="P33" s="28"/>
      <c r="Q33" s="32">
        <v>32</v>
      </c>
      <c r="R33" s="33">
        <v>3</v>
      </c>
      <c r="S33" s="33">
        <v>3</v>
      </c>
      <c r="T33" s="33">
        <v>3</v>
      </c>
      <c r="U33" s="33">
        <v>3</v>
      </c>
      <c r="V33" s="33">
        <v>3</v>
      </c>
      <c r="W33" s="33">
        <v>3</v>
      </c>
      <c r="X33" s="64">
        <v>3</v>
      </c>
      <c r="Y33" s="33">
        <v>3</v>
      </c>
      <c r="Z33" s="33">
        <v>3</v>
      </c>
      <c r="AA33" s="33">
        <v>3</v>
      </c>
      <c r="AB33" s="33">
        <v>3</v>
      </c>
      <c r="AC33" s="33">
        <v>3</v>
      </c>
      <c r="AD33" s="13"/>
      <c r="AE33" s="32">
        <v>32</v>
      </c>
      <c r="AF33" s="33">
        <v>1</v>
      </c>
      <c r="AG33" s="33">
        <v>1</v>
      </c>
      <c r="AH33" s="33">
        <v>1</v>
      </c>
      <c r="AI33" s="33">
        <v>1</v>
      </c>
      <c r="AJ33" s="33">
        <v>1</v>
      </c>
      <c r="AK33" s="33">
        <v>1</v>
      </c>
      <c r="AL33" s="64">
        <v>1</v>
      </c>
      <c r="AM33" s="33">
        <v>1</v>
      </c>
      <c r="AN33" s="33">
        <v>2</v>
      </c>
      <c r="AO33" s="33">
        <v>2</v>
      </c>
      <c r="AP33" s="33">
        <v>2</v>
      </c>
      <c r="AQ33" s="33">
        <v>2</v>
      </c>
    </row>
    <row r="34" spans="2:43">
      <c r="B34" s="32">
        <v>31</v>
      </c>
      <c r="C34" s="33">
        <v>3</v>
      </c>
      <c r="D34" s="33">
        <v>3</v>
      </c>
      <c r="E34" s="33">
        <v>3</v>
      </c>
      <c r="F34" s="33"/>
      <c r="G34" s="33"/>
      <c r="H34" s="33"/>
      <c r="I34" s="64"/>
      <c r="J34" s="33"/>
      <c r="K34" s="33"/>
      <c r="L34" s="33"/>
      <c r="M34" s="33"/>
      <c r="N34" s="33"/>
      <c r="P34" s="28"/>
      <c r="Q34" s="32">
        <v>33</v>
      </c>
      <c r="R34" s="33">
        <v>2</v>
      </c>
      <c r="S34" s="33">
        <v>2</v>
      </c>
      <c r="T34" s="33">
        <v>2</v>
      </c>
      <c r="U34" s="33">
        <v>2</v>
      </c>
      <c r="V34" s="33">
        <v>2</v>
      </c>
      <c r="W34" s="33">
        <v>2</v>
      </c>
      <c r="X34" s="64">
        <v>2</v>
      </c>
      <c r="Y34" s="33">
        <v>2</v>
      </c>
      <c r="Z34" s="33">
        <v>2</v>
      </c>
      <c r="AA34" s="33">
        <v>2</v>
      </c>
      <c r="AB34" s="33">
        <v>3</v>
      </c>
      <c r="AC34" s="33">
        <v>3</v>
      </c>
      <c r="AD34" s="13"/>
      <c r="AE34" s="32">
        <v>33</v>
      </c>
      <c r="AF34" s="33">
        <v>2</v>
      </c>
      <c r="AG34" s="33">
        <v>2</v>
      </c>
      <c r="AH34" s="33">
        <v>2</v>
      </c>
      <c r="AI34" s="33">
        <v>2</v>
      </c>
      <c r="AJ34" s="33">
        <v>2</v>
      </c>
      <c r="AK34" s="33">
        <v>2</v>
      </c>
      <c r="AL34" s="64">
        <v>2</v>
      </c>
      <c r="AM34" s="33">
        <v>2</v>
      </c>
      <c r="AN34" s="33">
        <v>2</v>
      </c>
      <c r="AO34" s="33">
        <v>2</v>
      </c>
      <c r="AP34" s="33">
        <v>2</v>
      </c>
      <c r="AQ34" s="33">
        <v>2</v>
      </c>
    </row>
    <row r="35" spans="2:43">
      <c r="B35" s="32">
        <v>32</v>
      </c>
      <c r="C35" s="33">
        <v>3</v>
      </c>
      <c r="D35" s="33">
        <v>3</v>
      </c>
      <c r="E35" s="33">
        <v>3</v>
      </c>
      <c r="F35" s="33"/>
      <c r="G35" s="33"/>
      <c r="H35" s="33"/>
      <c r="I35" s="64"/>
      <c r="J35" s="33"/>
      <c r="K35" s="33"/>
      <c r="L35" s="33"/>
      <c r="M35" s="33"/>
      <c r="N35" s="33"/>
      <c r="P35" s="28"/>
      <c r="Q35" s="32">
        <v>34</v>
      </c>
      <c r="R35" s="33">
        <v>0</v>
      </c>
      <c r="S35" s="33">
        <v>0</v>
      </c>
      <c r="T35" s="33">
        <v>0</v>
      </c>
      <c r="U35" s="33">
        <v>0</v>
      </c>
      <c r="V35" s="33">
        <v>0</v>
      </c>
      <c r="W35" s="33">
        <v>0</v>
      </c>
      <c r="X35" s="64">
        <v>0</v>
      </c>
      <c r="Y35" s="33">
        <v>0</v>
      </c>
      <c r="Z35" s="33">
        <v>0</v>
      </c>
      <c r="AA35" s="33">
        <v>0</v>
      </c>
      <c r="AB35" s="33">
        <v>0</v>
      </c>
      <c r="AC35" s="33">
        <v>0</v>
      </c>
      <c r="AD35" s="13"/>
      <c r="AE35" s="32">
        <v>34</v>
      </c>
      <c r="AF35" s="33">
        <v>0</v>
      </c>
      <c r="AG35" s="33">
        <v>0</v>
      </c>
      <c r="AH35" s="33">
        <v>0</v>
      </c>
      <c r="AI35" s="33">
        <v>0</v>
      </c>
      <c r="AJ35" s="33">
        <v>0</v>
      </c>
      <c r="AK35" s="33">
        <v>0</v>
      </c>
      <c r="AL35" s="64">
        <v>0</v>
      </c>
      <c r="AM35" s="33">
        <v>0</v>
      </c>
      <c r="AN35" s="33">
        <v>0</v>
      </c>
      <c r="AO35" s="33">
        <v>0</v>
      </c>
      <c r="AP35" s="33">
        <v>0</v>
      </c>
      <c r="AQ35" s="33">
        <v>0</v>
      </c>
    </row>
    <row r="36" spans="2:43">
      <c r="B36" s="32">
        <v>33</v>
      </c>
      <c r="C36" s="33">
        <v>1</v>
      </c>
      <c r="D36" s="33">
        <v>1</v>
      </c>
      <c r="E36" s="33">
        <v>1</v>
      </c>
      <c r="F36" s="33"/>
      <c r="G36" s="33"/>
      <c r="H36" s="33"/>
      <c r="I36" s="64"/>
      <c r="J36" s="33"/>
      <c r="K36" s="33"/>
      <c r="L36" s="33"/>
      <c r="M36" s="33"/>
      <c r="N36" s="33"/>
      <c r="P36" s="28"/>
      <c r="Q36" s="32">
        <v>35</v>
      </c>
      <c r="R36" s="33">
        <v>20</v>
      </c>
      <c r="S36" s="33">
        <v>21</v>
      </c>
      <c r="T36" s="33">
        <v>22</v>
      </c>
      <c r="U36" s="33">
        <v>26</v>
      </c>
      <c r="V36" s="33">
        <v>26</v>
      </c>
      <c r="W36" s="33">
        <v>29</v>
      </c>
      <c r="X36" s="64">
        <v>29</v>
      </c>
      <c r="Y36" s="33">
        <v>32</v>
      </c>
      <c r="Z36" s="33">
        <v>32</v>
      </c>
      <c r="AA36" s="33">
        <v>34</v>
      </c>
      <c r="AB36" s="33">
        <v>34</v>
      </c>
      <c r="AC36" s="33">
        <v>34</v>
      </c>
      <c r="AD36" s="13"/>
      <c r="AE36" s="32">
        <v>35</v>
      </c>
      <c r="AF36" s="33">
        <v>19</v>
      </c>
      <c r="AG36" s="33">
        <v>19</v>
      </c>
      <c r="AH36" s="33">
        <v>19</v>
      </c>
      <c r="AI36" s="33">
        <v>23</v>
      </c>
      <c r="AJ36" s="33">
        <v>24</v>
      </c>
      <c r="AK36" s="33">
        <v>25</v>
      </c>
      <c r="AL36" s="64">
        <v>29</v>
      </c>
      <c r="AM36" s="33">
        <v>30</v>
      </c>
      <c r="AN36" s="33">
        <v>30</v>
      </c>
      <c r="AO36" s="33">
        <v>31</v>
      </c>
      <c r="AP36" s="33">
        <v>31</v>
      </c>
      <c r="AQ36" s="33">
        <v>30</v>
      </c>
    </row>
    <row r="37" spans="2:43">
      <c r="B37" s="32">
        <v>34</v>
      </c>
      <c r="C37" s="33">
        <v>0</v>
      </c>
      <c r="D37" s="33">
        <v>0</v>
      </c>
      <c r="E37" s="33">
        <v>0</v>
      </c>
      <c r="F37" s="33"/>
      <c r="G37" s="33"/>
      <c r="H37" s="33"/>
      <c r="I37" s="64"/>
      <c r="J37" s="33"/>
      <c r="K37" s="33"/>
      <c r="L37" s="33"/>
      <c r="M37" s="33"/>
      <c r="N37" s="33"/>
      <c r="P37" s="28"/>
      <c r="Q37" s="32">
        <v>36</v>
      </c>
      <c r="R37" s="33">
        <v>23</v>
      </c>
      <c r="S37" s="33">
        <v>25</v>
      </c>
      <c r="T37" s="33">
        <v>25</v>
      </c>
      <c r="U37" s="33">
        <v>28</v>
      </c>
      <c r="V37" s="33">
        <v>31</v>
      </c>
      <c r="W37" s="33">
        <v>31</v>
      </c>
      <c r="X37" s="64">
        <v>32</v>
      </c>
      <c r="Y37" s="33">
        <v>33</v>
      </c>
      <c r="Z37" s="33">
        <v>33</v>
      </c>
      <c r="AA37" s="33">
        <v>33</v>
      </c>
      <c r="AB37" s="33">
        <v>35</v>
      </c>
      <c r="AC37" s="33">
        <v>37</v>
      </c>
      <c r="AD37" s="13"/>
      <c r="AE37" s="32">
        <v>36</v>
      </c>
      <c r="AF37" s="33">
        <v>28</v>
      </c>
      <c r="AG37" s="33">
        <v>28</v>
      </c>
      <c r="AH37" s="33">
        <v>30</v>
      </c>
      <c r="AI37" s="33">
        <v>31</v>
      </c>
      <c r="AJ37" s="33">
        <v>34</v>
      </c>
      <c r="AK37" s="33">
        <v>34</v>
      </c>
      <c r="AL37" s="64">
        <v>35</v>
      </c>
      <c r="AM37" s="33">
        <v>37</v>
      </c>
      <c r="AN37" s="33">
        <v>38</v>
      </c>
      <c r="AO37" s="33">
        <v>39</v>
      </c>
      <c r="AP37" s="33">
        <v>39</v>
      </c>
      <c r="AQ37" s="33">
        <v>40</v>
      </c>
    </row>
    <row r="38" spans="2:43">
      <c r="B38" s="32">
        <v>35</v>
      </c>
      <c r="C38" s="33">
        <v>16</v>
      </c>
      <c r="D38" s="33">
        <v>16</v>
      </c>
      <c r="E38" s="33">
        <v>16</v>
      </c>
      <c r="F38" s="33"/>
      <c r="G38" s="33"/>
      <c r="H38" s="33"/>
      <c r="I38" s="64"/>
      <c r="J38" s="33"/>
      <c r="K38" s="33"/>
      <c r="L38" s="33"/>
      <c r="M38" s="33"/>
      <c r="N38" s="33"/>
      <c r="P38" s="28"/>
      <c r="Q38" s="32">
        <v>37</v>
      </c>
      <c r="R38" s="33">
        <v>16</v>
      </c>
      <c r="S38" s="33">
        <v>16</v>
      </c>
      <c r="T38" s="33">
        <v>16</v>
      </c>
      <c r="U38" s="33">
        <v>20</v>
      </c>
      <c r="V38" s="33">
        <v>21</v>
      </c>
      <c r="W38" s="33">
        <v>21</v>
      </c>
      <c r="X38" s="64">
        <v>24</v>
      </c>
      <c r="Y38" s="33">
        <v>26</v>
      </c>
      <c r="Z38" s="33">
        <v>26</v>
      </c>
      <c r="AA38" s="33">
        <v>27</v>
      </c>
      <c r="AB38" s="33">
        <v>27</v>
      </c>
      <c r="AC38" s="33">
        <v>28</v>
      </c>
      <c r="AD38" s="13"/>
      <c r="AE38" s="32">
        <v>37</v>
      </c>
      <c r="AF38" s="33">
        <v>12</v>
      </c>
      <c r="AG38" s="33">
        <v>13</v>
      </c>
      <c r="AH38" s="33">
        <v>15</v>
      </c>
      <c r="AI38" s="33">
        <v>16</v>
      </c>
      <c r="AJ38" s="33">
        <v>20</v>
      </c>
      <c r="AK38" s="33">
        <v>21</v>
      </c>
      <c r="AL38" s="64">
        <v>23</v>
      </c>
      <c r="AM38" s="33">
        <v>25</v>
      </c>
      <c r="AN38" s="33">
        <v>26</v>
      </c>
      <c r="AO38" s="33">
        <v>27</v>
      </c>
      <c r="AP38" s="33">
        <v>28</v>
      </c>
      <c r="AQ38" s="33">
        <v>28</v>
      </c>
    </row>
    <row r="39" spans="2:43">
      <c r="B39" s="32">
        <v>36</v>
      </c>
      <c r="C39" s="33">
        <v>23</v>
      </c>
      <c r="D39" s="33">
        <v>23</v>
      </c>
      <c r="E39" s="33">
        <v>23</v>
      </c>
      <c r="F39" s="33"/>
      <c r="G39" s="33"/>
      <c r="H39" s="33"/>
      <c r="I39" s="64"/>
      <c r="J39" s="33"/>
      <c r="K39" s="33"/>
      <c r="L39" s="33"/>
      <c r="M39" s="33"/>
      <c r="N39" s="33"/>
      <c r="P39" s="28"/>
      <c r="Q39" s="32">
        <v>38</v>
      </c>
      <c r="R39" s="33">
        <v>1</v>
      </c>
      <c r="S39" s="33">
        <v>2</v>
      </c>
      <c r="T39" s="33">
        <v>2</v>
      </c>
      <c r="U39" s="33">
        <v>3</v>
      </c>
      <c r="V39" s="33">
        <v>3</v>
      </c>
      <c r="W39" s="33">
        <v>3</v>
      </c>
      <c r="X39" s="64">
        <v>3</v>
      </c>
      <c r="Y39" s="33">
        <v>3</v>
      </c>
      <c r="Z39" s="33">
        <v>3</v>
      </c>
      <c r="AA39" s="33">
        <v>3</v>
      </c>
      <c r="AB39" s="33">
        <v>3</v>
      </c>
      <c r="AC39" s="33">
        <v>3</v>
      </c>
      <c r="AD39" s="13"/>
      <c r="AE39" s="32">
        <v>38</v>
      </c>
      <c r="AF39" s="33">
        <v>6</v>
      </c>
      <c r="AG39" s="33">
        <v>6</v>
      </c>
      <c r="AH39" s="33">
        <v>6</v>
      </c>
      <c r="AI39" s="33">
        <v>7</v>
      </c>
      <c r="AJ39" s="33">
        <v>8</v>
      </c>
      <c r="AK39" s="33">
        <v>8</v>
      </c>
      <c r="AL39" s="64">
        <v>8</v>
      </c>
      <c r="AM39" s="33">
        <v>8</v>
      </c>
      <c r="AN39" s="33">
        <v>8</v>
      </c>
      <c r="AO39" s="33">
        <v>8</v>
      </c>
      <c r="AP39" s="33">
        <v>8</v>
      </c>
      <c r="AQ39" s="33">
        <v>8</v>
      </c>
    </row>
    <row r="40" spans="2:43">
      <c r="B40" s="32">
        <v>37</v>
      </c>
      <c r="C40" s="33">
        <v>11</v>
      </c>
      <c r="D40" s="33">
        <v>11</v>
      </c>
      <c r="E40" s="33">
        <v>11</v>
      </c>
      <c r="F40" s="33"/>
      <c r="G40" s="33"/>
      <c r="H40" s="33"/>
      <c r="I40" s="64"/>
      <c r="J40" s="33"/>
      <c r="K40" s="33"/>
      <c r="L40" s="33"/>
      <c r="M40" s="33"/>
      <c r="N40" s="33"/>
      <c r="P40" s="28"/>
      <c r="Q40" s="32">
        <v>39</v>
      </c>
      <c r="R40" s="33">
        <v>1</v>
      </c>
      <c r="S40" s="33">
        <v>1</v>
      </c>
      <c r="T40" s="33">
        <v>1</v>
      </c>
      <c r="U40" s="33">
        <v>1</v>
      </c>
      <c r="V40" s="33">
        <v>1</v>
      </c>
      <c r="W40" s="33">
        <v>1</v>
      </c>
      <c r="X40" s="64">
        <v>1</v>
      </c>
      <c r="Y40" s="33">
        <v>1</v>
      </c>
      <c r="Z40" s="33">
        <v>1</v>
      </c>
      <c r="AA40" s="33">
        <v>1</v>
      </c>
      <c r="AB40" s="33">
        <v>1</v>
      </c>
      <c r="AC40" s="33">
        <v>1</v>
      </c>
      <c r="AD40" s="13"/>
      <c r="AE40" s="32">
        <v>39</v>
      </c>
      <c r="AF40" s="33">
        <v>1</v>
      </c>
      <c r="AG40" s="33">
        <v>1</v>
      </c>
      <c r="AH40" s="33">
        <v>1</v>
      </c>
      <c r="AI40" s="33">
        <v>2</v>
      </c>
      <c r="AJ40" s="33">
        <v>2</v>
      </c>
      <c r="AK40" s="33">
        <v>2</v>
      </c>
      <c r="AL40" s="64">
        <v>2</v>
      </c>
      <c r="AM40" s="33">
        <v>2</v>
      </c>
      <c r="AN40" s="33">
        <v>2</v>
      </c>
      <c r="AO40" s="33">
        <v>2</v>
      </c>
      <c r="AP40" s="33">
        <v>2</v>
      </c>
      <c r="AQ40" s="33">
        <v>2</v>
      </c>
    </row>
    <row r="41" spans="2:43">
      <c r="B41" s="32">
        <v>38</v>
      </c>
      <c r="C41" s="33">
        <v>1</v>
      </c>
      <c r="D41" s="33">
        <v>1</v>
      </c>
      <c r="E41" s="33">
        <v>1</v>
      </c>
      <c r="F41" s="33"/>
      <c r="G41" s="33"/>
      <c r="H41" s="33"/>
      <c r="I41" s="64"/>
      <c r="J41" s="33"/>
      <c r="K41" s="33"/>
      <c r="L41" s="33"/>
      <c r="M41" s="33"/>
      <c r="N41" s="33"/>
      <c r="P41" s="28"/>
      <c r="Q41" s="32">
        <v>40</v>
      </c>
      <c r="R41" s="33">
        <v>1</v>
      </c>
      <c r="S41" s="33">
        <v>1</v>
      </c>
      <c r="T41" s="33">
        <v>1</v>
      </c>
      <c r="U41" s="33">
        <v>1</v>
      </c>
      <c r="V41" s="33">
        <v>1</v>
      </c>
      <c r="W41" s="33">
        <v>1</v>
      </c>
      <c r="X41" s="64">
        <v>1</v>
      </c>
      <c r="Y41" s="33">
        <v>1</v>
      </c>
      <c r="Z41" s="33">
        <v>1</v>
      </c>
      <c r="AA41" s="33">
        <v>1</v>
      </c>
      <c r="AB41" s="33">
        <v>1</v>
      </c>
      <c r="AC41" s="33">
        <v>1</v>
      </c>
      <c r="AD41" s="13"/>
      <c r="AE41" s="32">
        <v>40</v>
      </c>
      <c r="AF41" s="33">
        <v>1</v>
      </c>
      <c r="AG41" s="33">
        <v>1</v>
      </c>
      <c r="AH41" s="33">
        <v>1</v>
      </c>
      <c r="AI41" s="33">
        <v>1</v>
      </c>
      <c r="AJ41" s="33">
        <v>1</v>
      </c>
      <c r="AK41" s="33">
        <v>1</v>
      </c>
      <c r="AL41" s="64">
        <v>1</v>
      </c>
      <c r="AM41" s="33">
        <v>1</v>
      </c>
      <c r="AN41" s="33">
        <v>1</v>
      </c>
      <c r="AO41" s="33">
        <v>1</v>
      </c>
      <c r="AP41" s="33">
        <v>1</v>
      </c>
      <c r="AQ41" s="33">
        <v>1</v>
      </c>
    </row>
    <row r="42" spans="2:43">
      <c r="B42" s="32">
        <v>39</v>
      </c>
      <c r="C42" s="33">
        <v>0</v>
      </c>
      <c r="D42" s="33">
        <v>0</v>
      </c>
      <c r="E42" s="33">
        <v>0</v>
      </c>
      <c r="F42" s="33"/>
      <c r="G42" s="33"/>
      <c r="H42" s="33"/>
      <c r="I42" s="64"/>
      <c r="J42" s="33"/>
      <c r="K42" s="33"/>
      <c r="L42" s="33"/>
      <c r="M42" s="33"/>
      <c r="N42" s="33"/>
      <c r="P42" s="28"/>
      <c r="Q42" s="32">
        <v>41</v>
      </c>
      <c r="R42" s="33">
        <v>20</v>
      </c>
      <c r="S42" s="33">
        <v>21</v>
      </c>
      <c r="T42" s="33">
        <v>21</v>
      </c>
      <c r="U42" s="33">
        <v>25</v>
      </c>
      <c r="V42" s="33">
        <v>26</v>
      </c>
      <c r="W42" s="33">
        <v>26</v>
      </c>
      <c r="X42" s="64">
        <v>27</v>
      </c>
      <c r="Y42" s="33">
        <v>28</v>
      </c>
      <c r="Z42" s="33">
        <v>28</v>
      </c>
      <c r="AA42" s="33">
        <v>29</v>
      </c>
      <c r="AB42" s="33">
        <v>29</v>
      </c>
      <c r="AC42" s="33">
        <v>30</v>
      </c>
      <c r="AD42" s="13"/>
      <c r="AE42" s="32">
        <v>41</v>
      </c>
      <c r="AF42" s="33">
        <v>20</v>
      </c>
      <c r="AG42" s="33">
        <v>22</v>
      </c>
      <c r="AH42" s="33">
        <v>23</v>
      </c>
      <c r="AI42" s="33">
        <v>26</v>
      </c>
      <c r="AJ42" s="33">
        <v>27</v>
      </c>
      <c r="AK42" s="33">
        <v>27</v>
      </c>
      <c r="AL42" s="64">
        <v>28</v>
      </c>
      <c r="AM42" s="33">
        <v>30</v>
      </c>
      <c r="AN42" s="33">
        <v>31</v>
      </c>
      <c r="AO42" s="33">
        <v>34</v>
      </c>
      <c r="AP42" s="33">
        <v>35</v>
      </c>
      <c r="AQ42" s="33">
        <v>34</v>
      </c>
    </row>
    <row r="43" spans="2:43">
      <c r="B43" s="32">
        <v>40</v>
      </c>
      <c r="C43" s="33">
        <v>1</v>
      </c>
      <c r="D43" s="33">
        <v>1</v>
      </c>
      <c r="E43" s="33">
        <v>1</v>
      </c>
      <c r="F43" s="33"/>
      <c r="G43" s="33"/>
      <c r="H43" s="33"/>
      <c r="I43" s="64"/>
      <c r="J43" s="33"/>
      <c r="K43" s="33"/>
      <c r="L43" s="33"/>
      <c r="M43" s="33"/>
      <c r="N43" s="33"/>
      <c r="P43" s="28"/>
      <c r="Q43" s="32">
        <v>42</v>
      </c>
      <c r="R43" s="33">
        <v>37</v>
      </c>
      <c r="S43" s="33">
        <v>38</v>
      </c>
      <c r="T43" s="33">
        <v>38</v>
      </c>
      <c r="U43" s="33">
        <v>44</v>
      </c>
      <c r="V43" s="33">
        <v>44</v>
      </c>
      <c r="W43" s="33">
        <v>46</v>
      </c>
      <c r="X43" s="64">
        <v>46</v>
      </c>
      <c r="Y43" s="33">
        <v>46</v>
      </c>
      <c r="Z43" s="33">
        <v>46</v>
      </c>
      <c r="AA43" s="33">
        <v>46</v>
      </c>
      <c r="AB43" s="33">
        <v>47</v>
      </c>
      <c r="AC43" s="33">
        <v>46</v>
      </c>
      <c r="AD43" s="13"/>
      <c r="AE43" s="32">
        <v>42</v>
      </c>
      <c r="AF43" s="33">
        <v>32</v>
      </c>
      <c r="AG43" s="33">
        <v>32</v>
      </c>
      <c r="AH43" s="33">
        <v>40</v>
      </c>
      <c r="AI43" s="33">
        <v>42</v>
      </c>
      <c r="AJ43" s="33">
        <v>42</v>
      </c>
      <c r="AK43" s="33">
        <v>43</v>
      </c>
      <c r="AL43" s="64">
        <v>49</v>
      </c>
      <c r="AM43" s="33">
        <v>51</v>
      </c>
      <c r="AN43" s="33">
        <v>53</v>
      </c>
      <c r="AO43" s="33">
        <v>56</v>
      </c>
      <c r="AP43" s="33">
        <v>57</v>
      </c>
      <c r="AQ43" s="33">
        <v>56</v>
      </c>
    </row>
    <row r="44" spans="2:43">
      <c r="B44" s="32">
        <v>41</v>
      </c>
      <c r="C44" s="33">
        <v>19</v>
      </c>
      <c r="D44" s="33">
        <v>19</v>
      </c>
      <c r="E44" s="33">
        <v>19</v>
      </c>
      <c r="F44" s="33"/>
      <c r="G44" s="33"/>
      <c r="H44" s="33"/>
      <c r="I44" s="64"/>
      <c r="J44" s="33"/>
      <c r="K44" s="33"/>
      <c r="L44" s="33"/>
      <c r="M44" s="33"/>
      <c r="N44" s="33"/>
      <c r="P44" s="28"/>
      <c r="Q44" s="32">
        <v>43</v>
      </c>
      <c r="R44" s="33">
        <v>1</v>
      </c>
      <c r="S44" s="33">
        <v>1</v>
      </c>
      <c r="T44" s="33">
        <v>1</v>
      </c>
      <c r="U44" s="33">
        <v>1</v>
      </c>
      <c r="V44" s="33">
        <v>2</v>
      </c>
      <c r="W44" s="33">
        <v>2</v>
      </c>
      <c r="X44" s="64">
        <v>2</v>
      </c>
      <c r="Y44" s="33">
        <v>2</v>
      </c>
      <c r="Z44" s="33">
        <v>2</v>
      </c>
      <c r="AA44" s="33">
        <v>2</v>
      </c>
      <c r="AB44" s="33">
        <v>2</v>
      </c>
      <c r="AC44" s="33">
        <v>2</v>
      </c>
      <c r="AD44" s="13"/>
      <c r="AE44" s="32">
        <v>43</v>
      </c>
      <c r="AF44" s="33">
        <v>2</v>
      </c>
      <c r="AG44" s="33">
        <v>2</v>
      </c>
      <c r="AH44" s="33">
        <v>2</v>
      </c>
      <c r="AI44" s="33">
        <v>3</v>
      </c>
      <c r="AJ44" s="33">
        <v>3</v>
      </c>
      <c r="AK44" s="33">
        <v>3</v>
      </c>
      <c r="AL44" s="64">
        <v>3</v>
      </c>
      <c r="AM44" s="33">
        <v>3</v>
      </c>
      <c r="AN44" s="33">
        <v>3</v>
      </c>
      <c r="AO44" s="33">
        <v>3</v>
      </c>
      <c r="AP44" s="33">
        <v>3</v>
      </c>
      <c r="AQ44" s="33">
        <v>2</v>
      </c>
    </row>
    <row r="45" spans="2:43">
      <c r="B45" s="32">
        <v>42</v>
      </c>
      <c r="C45" s="33">
        <v>27</v>
      </c>
      <c r="D45" s="33">
        <v>27</v>
      </c>
      <c r="E45" s="33">
        <v>27</v>
      </c>
      <c r="F45" s="33"/>
      <c r="G45" s="33"/>
      <c r="H45" s="33"/>
      <c r="I45" s="64"/>
      <c r="J45" s="33"/>
      <c r="K45" s="33"/>
      <c r="L45" s="33"/>
      <c r="M45" s="33"/>
      <c r="N45" s="33"/>
      <c r="P45" s="28"/>
      <c r="Q45" s="32">
        <v>44</v>
      </c>
      <c r="R45" s="33">
        <v>0</v>
      </c>
      <c r="S45" s="33">
        <v>0</v>
      </c>
      <c r="T45" s="33">
        <v>0</v>
      </c>
      <c r="U45" s="33">
        <v>0</v>
      </c>
      <c r="V45" s="33">
        <v>0</v>
      </c>
      <c r="W45" s="33">
        <v>0</v>
      </c>
      <c r="X45" s="64">
        <v>0</v>
      </c>
      <c r="Y45" s="33">
        <v>0</v>
      </c>
      <c r="Z45" s="33">
        <v>0</v>
      </c>
      <c r="AA45" s="33">
        <v>0</v>
      </c>
      <c r="AB45" s="33">
        <v>0</v>
      </c>
      <c r="AC45" s="33">
        <v>0</v>
      </c>
      <c r="AD45" s="13"/>
      <c r="AE45" s="32">
        <v>44</v>
      </c>
      <c r="AF45" s="33">
        <v>0</v>
      </c>
      <c r="AG45" s="33">
        <v>0</v>
      </c>
      <c r="AH45" s="33">
        <v>0</v>
      </c>
      <c r="AI45" s="33">
        <v>1</v>
      </c>
      <c r="AJ45" s="33">
        <v>0</v>
      </c>
      <c r="AK45" s="33">
        <v>0</v>
      </c>
      <c r="AL45" s="64">
        <v>0</v>
      </c>
      <c r="AM45" s="33">
        <v>0</v>
      </c>
      <c r="AN45" s="33">
        <v>0</v>
      </c>
      <c r="AO45" s="33">
        <v>0</v>
      </c>
      <c r="AP45" s="33">
        <v>0</v>
      </c>
      <c r="AQ45" s="33">
        <v>0</v>
      </c>
    </row>
    <row r="46" spans="2:43">
      <c r="B46" s="32">
        <v>43</v>
      </c>
      <c r="C46" s="33">
        <v>3</v>
      </c>
      <c r="D46" s="33">
        <v>3</v>
      </c>
      <c r="E46" s="33">
        <v>3</v>
      </c>
      <c r="F46" s="33"/>
      <c r="G46" s="33"/>
      <c r="H46" s="33"/>
      <c r="I46" s="64"/>
      <c r="J46" s="33"/>
      <c r="K46" s="33"/>
      <c r="L46" s="33"/>
      <c r="M46" s="33"/>
      <c r="N46" s="33"/>
      <c r="P46" s="28"/>
      <c r="Q46" s="32">
        <v>45</v>
      </c>
      <c r="R46" s="33">
        <v>3</v>
      </c>
      <c r="S46" s="33">
        <v>5</v>
      </c>
      <c r="T46" s="33">
        <v>5</v>
      </c>
      <c r="U46" s="33">
        <v>5</v>
      </c>
      <c r="V46" s="33">
        <v>5</v>
      </c>
      <c r="W46" s="33">
        <v>5</v>
      </c>
      <c r="X46" s="64">
        <v>6</v>
      </c>
      <c r="Y46" s="33">
        <v>6</v>
      </c>
      <c r="Z46" s="33">
        <v>6</v>
      </c>
      <c r="AA46" s="33">
        <v>6</v>
      </c>
      <c r="AB46" s="33">
        <v>6</v>
      </c>
      <c r="AC46" s="33">
        <v>6</v>
      </c>
      <c r="AD46" s="13"/>
      <c r="AE46" s="32">
        <v>45</v>
      </c>
      <c r="AF46" s="33">
        <v>2</v>
      </c>
      <c r="AG46" s="33">
        <v>2</v>
      </c>
      <c r="AH46" s="33">
        <v>2</v>
      </c>
      <c r="AI46" s="33">
        <v>2</v>
      </c>
      <c r="AJ46" s="33">
        <v>3</v>
      </c>
      <c r="AK46" s="33">
        <v>3</v>
      </c>
      <c r="AL46" s="64">
        <v>4</v>
      </c>
      <c r="AM46" s="33">
        <v>4</v>
      </c>
      <c r="AN46" s="33">
        <v>4</v>
      </c>
      <c r="AO46" s="33">
        <v>4</v>
      </c>
      <c r="AP46" s="33">
        <v>4</v>
      </c>
      <c r="AQ46" s="33">
        <v>4</v>
      </c>
    </row>
    <row r="47" spans="2:43">
      <c r="B47" s="32">
        <v>44</v>
      </c>
      <c r="C47" s="33">
        <v>0</v>
      </c>
      <c r="D47" s="33">
        <v>0</v>
      </c>
      <c r="E47" s="33">
        <v>0</v>
      </c>
      <c r="F47" s="33"/>
      <c r="G47" s="33"/>
      <c r="H47" s="33"/>
      <c r="I47" s="64"/>
      <c r="J47" s="33"/>
      <c r="K47" s="33"/>
      <c r="L47" s="33"/>
      <c r="M47" s="33"/>
      <c r="N47" s="33"/>
      <c r="P47" s="28"/>
      <c r="Q47" s="32">
        <v>46</v>
      </c>
      <c r="R47" s="33">
        <v>5</v>
      </c>
      <c r="S47" s="33">
        <v>5</v>
      </c>
      <c r="T47" s="33">
        <v>5</v>
      </c>
      <c r="U47" s="33">
        <v>5</v>
      </c>
      <c r="V47" s="33">
        <v>5</v>
      </c>
      <c r="W47" s="33">
        <v>5</v>
      </c>
      <c r="X47" s="64">
        <v>5</v>
      </c>
      <c r="Y47" s="33">
        <v>5</v>
      </c>
      <c r="Z47" s="33">
        <v>5</v>
      </c>
      <c r="AA47" s="33">
        <v>5</v>
      </c>
      <c r="AB47" s="33">
        <v>5</v>
      </c>
      <c r="AC47" s="33">
        <v>5</v>
      </c>
      <c r="AD47" s="13"/>
      <c r="AE47" s="32">
        <v>46</v>
      </c>
      <c r="AF47" s="33">
        <v>4</v>
      </c>
      <c r="AG47" s="33">
        <v>4</v>
      </c>
      <c r="AH47" s="33">
        <v>5</v>
      </c>
      <c r="AI47" s="33">
        <v>6</v>
      </c>
      <c r="AJ47" s="33">
        <v>7</v>
      </c>
      <c r="AK47" s="33">
        <v>7</v>
      </c>
      <c r="AL47" s="64">
        <v>7</v>
      </c>
      <c r="AM47" s="33">
        <v>7</v>
      </c>
      <c r="AN47" s="33">
        <v>8</v>
      </c>
      <c r="AO47" s="33">
        <v>8</v>
      </c>
      <c r="AP47" s="33">
        <v>8</v>
      </c>
      <c r="AQ47" s="33">
        <v>8</v>
      </c>
    </row>
    <row r="48" spans="2:43">
      <c r="B48" s="32">
        <v>45</v>
      </c>
      <c r="C48" s="33">
        <v>4</v>
      </c>
      <c r="D48" s="33">
        <v>4</v>
      </c>
      <c r="E48" s="33">
        <v>4</v>
      </c>
      <c r="F48" s="33"/>
      <c r="G48" s="33"/>
      <c r="H48" s="33"/>
      <c r="I48" s="64"/>
      <c r="J48" s="33"/>
      <c r="K48" s="33"/>
      <c r="L48" s="33"/>
      <c r="M48" s="33"/>
      <c r="N48" s="33"/>
      <c r="P48" s="28"/>
      <c r="Q48" s="32">
        <v>47</v>
      </c>
      <c r="R48" s="33">
        <v>0</v>
      </c>
      <c r="S48" s="33">
        <v>0</v>
      </c>
      <c r="T48" s="33">
        <v>0</v>
      </c>
      <c r="U48" s="33">
        <v>0</v>
      </c>
      <c r="V48" s="33">
        <v>0</v>
      </c>
      <c r="W48" s="33">
        <v>0</v>
      </c>
      <c r="X48" s="64">
        <v>0</v>
      </c>
      <c r="Y48" s="33">
        <v>0</v>
      </c>
      <c r="Z48" s="33">
        <v>0</v>
      </c>
      <c r="AA48" s="33">
        <v>0</v>
      </c>
      <c r="AB48" s="33">
        <v>0</v>
      </c>
      <c r="AC48" s="33">
        <v>0</v>
      </c>
      <c r="AD48" s="13"/>
      <c r="AE48" s="32">
        <v>47</v>
      </c>
      <c r="AF48" s="33">
        <v>0</v>
      </c>
      <c r="AG48" s="33">
        <v>0</v>
      </c>
      <c r="AH48" s="33">
        <v>0</v>
      </c>
      <c r="AI48" s="33">
        <v>0</v>
      </c>
      <c r="AJ48" s="33">
        <v>0</v>
      </c>
      <c r="AK48" s="33">
        <v>0</v>
      </c>
      <c r="AL48" s="64">
        <v>0</v>
      </c>
      <c r="AM48" s="33">
        <v>0</v>
      </c>
      <c r="AN48" s="33">
        <v>0</v>
      </c>
      <c r="AO48" s="33">
        <v>0</v>
      </c>
      <c r="AP48" s="33">
        <v>0</v>
      </c>
      <c r="AQ48" s="33">
        <v>0</v>
      </c>
    </row>
    <row r="49" spans="2:43">
      <c r="B49" s="32">
        <v>46</v>
      </c>
      <c r="C49" s="33">
        <v>3</v>
      </c>
      <c r="D49" s="33">
        <v>3</v>
      </c>
      <c r="E49" s="33">
        <v>3</v>
      </c>
      <c r="F49" s="33"/>
      <c r="G49" s="33"/>
      <c r="H49" s="33"/>
      <c r="I49" s="64"/>
      <c r="J49" s="33"/>
      <c r="K49" s="33"/>
      <c r="L49" s="33"/>
      <c r="M49" s="33"/>
      <c r="N49" s="33"/>
      <c r="P49" s="28"/>
      <c r="Q49" s="32">
        <v>48</v>
      </c>
      <c r="R49" s="33">
        <v>97</v>
      </c>
      <c r="S49" s="33">
        <v>98</v>
      </c>
      <c r="T49" s="33">
        <v>100</v>
      </c>
      <c r="U49" s="33">
        <v>116</v>
      </c>
      <c r="V49" s="33">
        <v>121</v>
      </c>
      <c r="W49" s="33">
        <v>123</v>
      </c>
      <c r="X49" s="64">
        <v>132</v>
      </c>
      <c r="Y49" s="33">
        <v>137</v>
      </c>
      <c r="Z49" s="33">
        <v>138</v>
      </c>
      <c r="AA49" s="33">
        <v>140</v>
      </c>
      <c r="AB49" s="33">
        <v>147</v>
      </c>
      <c r="AC49" s="33">
        <v>151</v>
      </c>
      <c r="AD49" s="13"/>
      <c r="AE49" s="32">
        <v>48</v>
      </c>
      <c r="AF49" s="33">
        <v>92</v>
      </c>
      <c r="AG49" s="33">
        <v>96</v>
      </c>
      <c r="AH49" s="33">
        <v>114</v>
      </c>
      <c r="AI49" s="33">
        <v>126</v>
      </c>
      <c r="AJ49" s="33">
        <v>133</v>
      </c>
      <c r="AK49" s="33">
        <v>136</v>
      </c>
      <c r="AL49" s="64">
        <v>141</v>
      </c>
      <c r="AM49" s="33">
        <v>143</v>
      </c>
      <c r="AN49" s="33">
        <v>152</v>
      </c>
      <c r="AO49" s="33">
        <v>154</v>
      </c>
      <c r="AP49" s="33">
        <v>157</v>
      </c>
      <c r="AQ49" s="33">
        <v>159</v>
      </c>
    </row>
    <row r="50" spans="2:43">
      <c r="B50" s="32">
        <v>47</v>
      </c>
      <c r="C50" s="33">
        <v>0</v>
      </c>
      <c r="D50" s="33">
        <v>0</v>
      </c>
      <c r="E50" s="33">
        <v>0</v>
      </c>
      <c r="F50" s="33"/>
      <c r="G50" s="33"/>
      <c r="H50" s="33"/>
      <c r="I50" s="64"/>
      <c r="J50" s="33"/>
      <c r="K50" s="33"/>
      <c r="L50" s="33"/>
      <c r="M50" s="33"/>
      <c r="N50" s="33"/>
      <c r="P50" s="28"/>
      <c r="Q50" s="32">
        <v>49</v>
      </c>
      <c r="R50" s="33">
        <v>30</v>
      </c>
      <c r="S50" s="33">
        <v>31</v>
      </c>
      <c r="T50" s="33">
        <v>32</v>
      </c>
      <c r="U50" s="33">
        <v>36</v>
      </c>
      <c r="V50" s="33">
        <v>37</v>
      </c>
      <c r="W50" s="33">
        <v>40</v>
      </c>
      <c r="X50" s="64">
        <v>41</v>
      </c>
      <c r="Y50" s="33">
        <v>45</v>
      </c>
      <c r="Z50" s="33">
        <v>45</v>
      </c>
      <c r="AA50" s="33">
        <v>47</v>
      </c>
      <c r="AB50" s="33">
        <v>47</v>
      </c>
      <c r="AC50" s="33">
        <v>47</v>
      </c>
      <c r="AD50" s="13"/>
      <c r="AE50" s="32">
        <v>49</v>
      </c>
      <c r="AF50" s="33">
        <v>29</v>
      </c>
      <c r="AG50" s="33">
        <v>30</v>
      </c>
      <c r="AH50" s="33">
        <v>31</v>
      </c>
      <c r="AI50" s="33">
        <v>35</v>
      </c>
      <c r="AJ50" s="33">
        <v>37</v>
      </c>
      <c r="AK50" s="33">
        <v>38</v>
      </c>
      <c r="AL50" s="64">
        <v>37</v>
      </c>
      <c r="AM50" s="33">
        <v>39</v>
      </c>
      <c r="AN50" s="33">
        <v>41</v>
      </c>
      <c r="AO50" s="33">
        <v>41</v>
      </c>
      <c r="AP50" s="33">
        <v>42</v>
      </c>
      <c r="AQ50" s="33">
        <v>41</v>
      </c>
    </row>
    <row r="51" spans="2:43">
      <c r="B51" s="32">
        <v>48</v>
      </c>
      <c r="C51" s="33">
        <v>75</v>
      </c>
      <c r="D51" s="33">
        <v>75</v>
      </c>
      <c r="E51" s="33">
        <v>79</v>
      </c>
      <c r="F51" s="33"/>
      <c r="G51" s="33"/>
      <c r="H51" s="33"/>
      <c r="I51" s="64"/>
      <c r="J51" s="33"/>
      <c r="K51" s="33"/>
      <c r="L51" s="33"/>
      <c r="M51" s="33"/>
      <c r="N51" s="33"/>
      <c r="P51" s="28"/>
      <c r="Q51" s="32">
        <v>50</v>
      </c>
      <c r="R51" s="33">
        <v>10</v>
      </c>
      <c r="S51" s="33">
        <v>10</v>
      </c>
      <c r="T51" s="33">
        <v>11</v>
      </c>
      <c r="U51" s="33">
        <v>15</v>
      </c>
      <c r="V51" s="33">
        <v>15</v>
      </c>
      <c r="W51" s="33">
        <v>15</v>
      </c>
      <c r="X51" s="64">
        <v>15</v>
      </c>
      <c r="Y51" s="33">
        <v>17</v>
      </c>
      <c r="Z51" s="33">
        <v>17</v>
      </c>
      <c r="AA51" s="33">
        <v>17</v>
      </c>
      <c r="AB51" s="33">
        <v>18</v>
      </c>
      <c r="AC51" s="33">
        <v>18</v>
      </c>
      <c r="AD51" s="13"/>
      <c r="AE51" s="32">
        <v>50</v>
      </c>
      <c r="AF51" s="33">
        <v>7</v>
      </c>
      <c r="AG51" s="33">
        <v>9</v>
      </c>
      <c r="AH51" s="33">
        <v>11</v>
      </c>
      <c r="AI51" s="33">
        <v>11</v>
      </c>
      <c r="AJ51" s="33">
        <v>12</v>
      </c>
      <c r="AK51" s="33">
        <v>16</v>
      </c>
      <c r="AL51" s="64">
        <v>16</v>
      </c>
      <c r="AM51" s="33">
        <v>17</v>
      </c>
      <c r="AN51" s="33">
        <v>23</v>
      </c>
      <c r="AO51" s="33">
        <v>24</v>
      </c>
      <c r="AP51" s="33">
        <v>25</v>
      </c>
      <c r="AQ51" s="33">
        <v>25</v>
      </c>
    </row>
    <row r="52" spans="2:43">
      <c r="B52" s="32">
        <v>49</v>
      </c>
      <c r="C52" s="33">
        <v>20</v>
      </c>
      <c r="D52" s="33">
        <v>20</v>
      </c>
      <c r="E52" s="33">
        <v>21</v>
      </c>
      <c r="F52" s="33"/>
      <c r="G52" s="33"/>
      <c r="H52" s="33"/>
      <c r="I52" s="64"/>
      <c r="J52" s="33"/>
      <c r="K52" s="33"/>
      <c r="L52" s="33"/>
      <c r="M52" s="33"/>
      <c r="N52" s="33"/>
      <c r="P52" s="28"/>
      <c r="Q52" s="32">
        <v>51</v>
      </c>
      <c r="R52" s="33">
        <v>36</v>
      </c>
      <c r="S52" s="33">
        <v>36</v>
      </c>
      <c r="T52" s="33">
        <v>38</v>
      </c>
      <c r="U52" s="33">
        <v>39</v>
      </c>
      <c r="V52" s="33">
        <v>40</v>
      </c>
      <c r="W52" s="33">
        <v>41</v>
      </c>
      <c r="X52" s="64">
        <v>43</v>
      </c>
      <c r="Y52" s="33">
        <v>44</v>
      </c>
      <c r="Z52" s="33">
        <v>44</v>
      </c>
      <c r="AA52" s="33">
        <v>46</v>
      </c>
      <c r="AB52" s="33">
        <v>48</v>
      </c>
      <c r="AC52" s="33">
        <v>50</v>
      </c>
      <c r="AD52" s="13"/>
      <c r="AE52" s="32">
        <v>51</v>
      </c>
      <c r="AF52" s="33">
        <v>30</v>
      </c>
      <c r="AG52" s="33">
        <v>30</v>
      </c>
      <c r="AH52" s="33">
        <v>35</v>
      </c>
      <c r="AI52" s="33">
        <v>39</v>
      </c>
      <c r="AJ52" s="33">
        <v>40</v>
      </c>
      <c r="AK52" s="33">
        <v>45</v>
      </c>
      <c r="AL52" s="64">
        <v>48</v>
      </c>
      <c r="AM52" s="33">
        <v>49</v>
      </c>
      <c r="AN52" s="33">
        <v>51</v>
      </c>
      <c r="AO52" s="33">
        <v>51</v>
      </c>
      <c r="AP52" s="33">
        <v>54</v>
      </c>
      <c r="AQ52" s="33">
        <v>54</v>
      </c>
    </row>
    <row r="53" spans="2:43">
      <c r="B53" s="32">
        <v>50</v>
      </c>
      <c r="C53" s="33">
        <v>9</v>
      </c>
      <c r="D53" s="33">
        <v>9</v>
      </c>
      <c r="E53" s="33">
        <v>9</v>
      </c>
      <c r="F53" s="33"/>
      <c r="G53" s="33"/>
      <c r="H53" s="33"/>
      <c r="I53" s="64"/>
      <c r="J53" s="33"/>
      <c r="K53" s="33"/>
      <c r="L53" s="33"/>
      <c r="M53" s="33"/>
      <c r="N53" s="33"/>
      <c r="P53" s="28"/>
      <c r="Q53" s="32">
        <v>52</v>
      </c>
      <c r="R53" s="33">
        <v>51</v>
      </c>
      <c r="S53" s="33">
        <v>52</v>
      </c>
      <c r="T53" s="33">
        <v>53</v>
      </c>
      <c r="U53" s="33">
        <v>61</v>
      </c>
      <c r="V53" s="33">
        <v>65</v>
      </c>
      <c r="W53" s="33">
        <v>70</v>
      </c>
      <c r="X53" s="64">
        <v>72</v>
      </c>
      <c r="Y53" s="33">
        <v>74</v>
      </c>
      <c r="Z53" s="33">
        <v>73</v>
      </c>
      <c r="AA53" s="33">
        <v>75</v>
      </c>
      <c r="AB53" s="33">
        <v>79</v>
      </c>
      <c r="AC53" s="33">
        <v>82</v>
      </c>
      <c r="AD53" s="13"/>
      <c r="AE53" s="32">
        <v>52</v>
      </c>
      <c r="AF53" s="33">
        <v>70</v>
      </c>
      <c r="AG53" s="33">
        <v>74</v>
      </c>
      <c r="AH53" s="33">
        <v>79</v>
      </c>
      <c r="AI53" s="33">
        <v>83</v>
      </c>
      <c r="AJ53" s="33">
        <v>84</v>
      </c>
      <c r="AK53" s="33">
        <v>86</v>
      </c>
      <c r="AL53" s="64">
        <v>88</v>
      </c>
      <c r="AM53" s="33">
        <v>91</v>
      </c>
      <c r="AN53" s="33">
        <v>94</v>
      </c>
      <c r="AO53" s="33">
        <v>96</v>
      </c>
      <c r="AP53" s="33">
        <v>99</v>
      </c>
      <c r="AQ53" s="33">
        <v>96</v>
      </c>
    </row>
    <row r="54" spans="2:43">
      <c r="B54" s="32">
        <v>51</v>
      </c>
      <c r="C54" s="33">
        <v>31</v>
      </c>
      <c r="D54" s="33">
        <v>33</v>
      </c>
      <c r="E54" s="33">
        <v>33</v>
      </c>
      <c r="F54" s="33"/>
      <c r="G54" s="33"/>
      <c r="H54" s="33"/>
      <c r="I54" s="64"/>
      <c r="J54" s="33"/>
      <c r="K54" s="33"/>
      <c r="L54" s="33"/>
      <c r="M54" s="33"/>
      <c r="N54" s="33"/>
      <c r="P54" s="28"/>
      <c r="Q54" s="32">
        <v>53</v>
      </c>
      <c r="R54" s="33">
        <v>62</v>
      </c>
      <c r="S54" s="33">
        <v>65</v>
      </c>
      <c r="T54" s="33">
        <v>66</v>
      </c>
      <c r="U54" s="33">
        <v>71</v>
      </c>
      <c r="V54" s="33">
        <v>75</v>
      </c>
      <c r="W54" s="33">
        <v>80</v>
      </c>
      <c r="X54" s="64">
        <v>81</v>
      </c>
      <c r="Y54" s="33">
        <v>85</v>
      </c>
      <c r="Z54" s="33">
        <v>85</v>
      </c>
      <c r="AA54" s="33">
        <v>89</v>
      </c>
      <c r="AB54" s="33">
        <v>89</v>
      </c>
      <c r="AC54" s="33">
        <v>94</v>
      </c>
      <c r="AD54" s="13"/>
      <c r="AE54" s="32">
        <v>53</v>
      </c>
      <c r="AF54" s="33">
        <v>60</v>
      </c>
      <c r="AG54" s="33">
        <v>62</v>
      </c>
      <c r="AH54" s="33">
        <v>73</v>
      </c>
      <c r="AI54" s="33">
        <v>82</v>
      </c>
      <c r="AJ54" s="33">
        <v>87</v>
      </c>
      <c r="AK54" s="33">
        <v>91</v>
      </c>
      <c r="AL54" s="64">
        <v>93</v>
      </c>
      <c r="AM54" s="33">
        <v>95</v>
      </c>
      <c r="AN54" s="33">
        <v>97</v>
      </c>
      <c r="AO54" s="33">
        <v>101</v>
      </c>
      <c r="AP54" s="33">
        <v>102</v>
      </c>
      <c r="AQ54" s="33">
        <v>101</v>
      </c>
    </row>
    <row r="55" spans="2:43">
      <c r="B55" s="32">
        <v>52</v>
      </c>
      <c r="C55" s="33">
        <v>54</v>
      </c>
      <c r="D55" s="33">
        <v>55</v>
      </c>
      <c r="E55" s="33">
        <v>56</v>
      </c>
      <c r="F55" s="33"/>
      <c r="G55" s="33"/>
      <c r="H55" s="33"/>
      <c r="I55" s="64"/>
      <c r="J55" s="33"/>
      <c r="K55" s="33"/>
      <c r="L55" s="33"/>
      <c r="M55" s="33"/>
      <c r="N55" s="33"/>
      <c r="P55" s="28"/>
      <c r="Q55" s="32">
        <v>54</v>
      </c>
      <c r="R55" s="33">
        <v>4</v>
      </c>
      <c r="S55" s="33">
        <v>4</v>
      </c>
      <c r="T55" s="33">
        <v>6</v>
      </c>
      <c r="U55" s="33">
        <v>6</v>
      </c>
      <c r="V55" s="33">
        <v>6</v>
      </c>
      <c r="W55" s="33">
        <v>7</v>
      </c>
      <c r="X55" s="64">
        <v>7</v>
      </c>
      <c r="Y55" s="33">
        <v>8</v>
      </c>
      <c r="Z55" s="33">
        <v>8</v>
      </c>
      <c r="AA55" s="33">
        <v>10</v>
      </c>
      <c r="AB55" s="33">
        <v>10</v>
      </c>
      <c r="AC55" s="33">
        <v>10</v>
      </c>
      <c r="AD55" s="13"/>
      <c r="AE55" s="32">
        <v>54</v>
      </c>
      <c r="AF55" s="33">
        <v>4</v>
      </c>
      <c r="AG55" s="33">
        <v>4</v>
      </c>
      <c r="AH55" s="33">
        <v>5</v>
      </c>
      <c r="AI55" s="33">
        <v>6</v>
      </c>
      <c r="AJ55" s="33">
        <v>6</v>
      </c>
      <c r="AK55" s="33">
        <v>7</v>
      </c>
      <c r="AL55" s="64">
        <v>7</v>
      </c>
      <c r="AM55" s="33">
        <v>7</v>
      </c>
      <c r="AN55" s="33">
        <v>7</v>
      </c>
      <c r="AO55" s="33">
        <v>7</v>
      </c>
      <c r="AP55" s="33">
        <v>7</v>
      </c>
      <c r="AQ55" s="33">
        <v>7</v>
      </c>
    </row>
    <row r="56" spans="2:43">
      <c r="B56" s="32">
        <v>53</v>
      </c>
      <c r="C56" s="33">
        <v>51</v>
      </c>
      <c r="D56" s="33">
        <v>52</v>
      </c>
      <c r="E56" s="33">
        <v>53</v>
      </c>
      <c r="F56" s="33"/>
      <c r="G56" s="33"/>
      <c r="H56" s="33"/>
      <c r="I56" s="64"/>
      <c r="J56" s="33"/>
      <c r="K56" s="33"/>
      <c r="L56" s="33"/>
      <c r="M56" s="33"/>
      <c r="N56" s="33"/>
      <c r="P56" s="28"/>
      <c r="Q56" s="32">
        <v>55</v>
      </c>
      <c r="R56" s="33">
        <v>3</v>
      </c>
      <c r="S56" s="33">
        <v>4</v>
      </c>
      <c r="T56" s="33">
        <v>4</v>
      </c>
      <c r="U56" s="33">
        <v>4</v>
      </c>
      <c r="V56" s="33">
        <v>4</v>
      </c>
      <c r="W56" s="33">
        <v>4</v>
      </c>
      <c r="X56" s="64">
        <v>5</v>
      </c>
      <c r="Y56" s="33">
        <v>5</v>
      </c>
      <c r="Z56" s="33">
        <v>5</v>
      </c>
      <c r="AA56" s="33">
        <v>5</v>
      </c>
      <c r="AB56" s="33">
        <v>4</v>
      </c>
      <c r="AC56" s="33">
        <v>4</v>
      </c>
      <c r="AD56" s="13"/>
      <c r="AE56" s="32">
        <v>55</v>
      </c>
      <c r="AF56" s="33">
        <v>1</v>
      </c>
      <c r="AG56" s="33">
        <v>1</v>
      </c>
      <c r="AH56" s="33">
        <v>2</v>
      </c>
      <c r="AI56" s="33">
        <v>2</v>
      </c>
      <c r="AJ56" s="33">
        <v>3</v>
      </c>
      <c r="AK56" s="33">
        <v>4</v>
      </c>
      <c r="AL56" s="64">
        <v>4</v>
      </c>
      <c r="AM56" s="33">
        <v>4</v>
      </c>
      <c r="AN56" s="33">
        <v>4</v>
      </c>
      <c r="AO56" s="33">
        <v>4</v>
      </c>
      <c r="AP56" s="33">
        <v>4</v>
      </c>
      <c r="AQ56" s="33">
        <v>4</v>
      </c>
    </row>
    <row r="57" spans="2:43">
      <c r="B57" s="32">
        <v>54</v>
      </c>
      <c r="C57" s="33">
        <v>3</v>
      </c>
      <c r="D57" s="33">
        <v>3</v>
      </c>
      <c r="E57" s="33">
        <v>3</v>
      </c>
      <c r="F57" s="33"/>
      <c r="G57" s="33"/>
      <c r="H57" s="33"/>
      <c r="I57" s="64"/>
      <c r="J57" s="33"/>
      <c r="K57" s="33"/>
      <c r="L57" s="33"/>
      <c r="M57" s="33"/>
      <c r="N57" s="33"/>
      <c r="P57" s="28"/>
      <c r="Q57" s="32">
        <v>56</v>
      </c>
      <c r="R57" s="33">
        <v>7</v>
      </c>
      <c r="S57" s="33">
        <v>7</v>
      </c>
      <c r="T57" s="33">
        <v>7</v>
      </c>
      <c r="U57" s="33">
        <v>9</v>
      </c>
      <c r="V57" s="33">
        <v>9</v>
      </c>
      <c r="W57" s="33">
        <v>9</v>
      </c>
      <c r="X57" s="64">
        <v>9</v>
      </c>
      <c r="Y57" s="33">
        <v>9</v>
      </c>
      <c r="Z57" s="33">
        <v>9</v>
      </c>
      <c r="AA57" s="33">
        <v>9</v>
      </c>
      <c r="AB57" s="33">
        <v>9</v>
      </c>
      <c r="AC57" s="33">
        <v>10</v>
      </c>
      <c r="AD57" s="13"/>
      <c r="AE57" s="32">
        <v>56</v>
      </c>
      <c r="AF57" s="33">
        <v>8</v>
      </c>
      <c r="AG57" s="33">
        <v>8</v>
      </c>
      <c r="AH57" s="33">
        <v>8</v>
      </c>
      <c r="AI57" s="33">
        <v>8</v>
      </c>
      <c r="AJ57" s="33">
        <v>9</v>
      </c>
      <c r="AK57" s="33">
        <v>9</v>
      </c>
      <c r="AL57" s="64">
        <v>10</v>
      </c>
      <c r="AM57" s="33">
        <v>10</v>
      </c>
      <c r="AN57" s="33">
        <v>12</v>
      </c>
      <c r="AO57" s="33">
        <v>13</v>
      </c>
      <c r="AP57" s="33">
        <v>14</v>
      </c>
      <c r="AQ57" s="33">
        <v>15</v>
      </c>
    </row>
    <row r="58" spans="2:43">
      <c r="B58" s="32">
        <v>55</v>
      </c>
      <c r="C58" s="33">
        <v>2</v>
      </c>
      <c r="D58" s="33">
        <v>2</v>
      </c>
      <c r="E58" s="33">
        <v>2</v>
      </c>
      <c r="F58" s="33"/>
      <c r="G58" s="33"/>
      <c r="H58" s="33"/>
      <c r="I58" s="64"/>
      <c r="J58" s="33"/>
      <c r="K58" s="33"/>
      <c r="L58" s="33"/>
      <c r="M58" s="33"/>
      <c r="N58" s="33"/>
      <c r="P58" s="28"/>
      <c r="Q58" s="32">
        <v>57</v>
      </c>
      <c r="R58" s="33">
        <v>6</v>
      </c>
      <c r="S58" s="33">
        <v>6</v>
      </c>
      <c r="T58" s="33">
        <v>7</v>
      </c>
      <c r="U58" s="33">
        <v>8</v>
      </c>
      <c r="V58" s="33">
        <v>8</v>
      </c>
      <c r="W58" s="33">
        <v>8</v>
      </c>
      <c r="X58" s="64">
        <v>8</v>
      </c>
      <c r="Y58" s="33">
        <v>9</v>
      </c>
      <c r="Z58" s="33">
        <v>9</v>
      </c>
      <c r="AA58" s="33">
        <v>9</v>
      </c>
      <c r="AB58" s="33">
        <v>9</v>
      </c>
      <c r="AC58" s="33">
        <v>9</v>
      </c>
      <c r="AD58" s="13"/>
      <c r="AE58" s="32">
        <v>57</v>
      </c>
      <c r="AF58" s="33">
        <v>3</v>
      </c>
      <c r="AG58" s="33">
        <v>3</v>
      </c>
      <c r="AH58" s="33">
        <v>4</v>
      </c>
      <c r="AI58" s="33">
        <v>4</v>
      </c>
      <c r="AJ58" s="33">
        <v>6</v>
      </c>
      <c r="AK58" s="33">
        <v>6</v>
      </c>
      <c r="AL58" s="64">
        <v>6</v>
      </c>
      <c r="AM58" s="33">
        <v>6</v>
      </c>
      <c r="AN58" s="33">
        <v>7</v>
      </c>
      <c r="AO58" s="33">
        <v>7</v>
      </c>
      <c r="AP58" s="33">
        <v>7</v>
      </c>
      <c r="AQ58" s="33">
        <v>7</v>
      </c>
    </row>
    <row r="59" spans="2:43">
      <c r="B59" s="32">
        <v>56</v>
      </c>
      <c r="C59" s="33">
        <v>7</v>
      </c>
      <c r="D59" s="33">
        <v>7</v>
      </c>
      <c r="E59" s="33">
        <v>7</v>
      </c>
      <c r="F59" s="33"/>
      <c r="G59" s="33"/>
      <c r="H59" s="33"/>
      <c r="I59" s="64"/>
      <c r="J59" s="33"/>
      <c r="K59" s="33"/>
      <c r="L59" s="33"/>
      <c r="M59" s="33"/>
      <c r="N59" s="33"/>
      <c r="P59" s="28"/>
      <c r="Q59" s="32">
        <v>58</v>
      </c>
      <c r="R59" s="33">
        <v>14</v>
      </c>
      <c r="S59" s="33">
        <v>14</v>
      </c>
      <c r="T59" s="33">
        <v>14</v>
      </c>
      <c r="U59" s="33">
        <v>14</v>
      </c>
      <c r="V59" s="33">
        <v>16</v>
      </c>
      <c r="W59" s="33">
        <v>16</v>
      </c>
      <c r="X59" s="64">
        <v>16</v>
      </c>
      <c r="Y59" s="33">
        <v>16</v>
      </c>
      <c r="Z59" s="33">
        <v>16</v>
      </c>
      <c r="AA59" s="33">
        <v>17</v>
      </c>
      <c r="AB59" s="33">
        <v>18</v>
      </c>
      <c r="AC59" s="33">
        <v>18</v>
      </c>
      <c r="AD59" s="13"/>
      <c r="AE59" s="32">
        <v>58</v>
      </c>
      <c r="AF59" s="33">
        <v>12</v>
      </c>
      <c r="AG59" s="33">
        <v>12</v>
      </c>
      <c r="AH59" s="33">
        <v>16</v>
      </c>
      <c r="AI59" s="33">
        <v>18</v>
      </c>
      <c r="AJ59" s="33">
        <v>17</v>
      </c>
      <c r="AK59" s="33">
        <v>19</v>
      </c>
      <c r="AL59" s="64">
        <v>20</v>
      </c>
      <c r="AM59" s="33">
        <v>20</v>
      </c>
      <c r="AN59" s="33">
        <v>21</v>
      </c>
      <c r="AO59" s="33">
        <v>21</v>
      </c>
      <c r="AP59" s="33">
        <v>22</v>
      </c>
      <c r="AQ59" s="33">
        <v>22</v>
      </c>
    </row>
    <row r="60" spans="2:43">
      <c r="B60" s="32">
        <v>57</v>
      </c>
      <c r="C60" s="33">
        <v>5</v>
      </c>
      <c r="D60" s="33">
        <v>5</v>
      </c>
      <c r="E60" s="33">
        <v>5</v>
      </c>
      <c r="F60" s="33"/>
      <c r="G60" s="33"/>
      <c r="H60" s="33"/>
      <c r="I60" s="64"/>
      <c r="J60" s="33"/>
      <c r="K60" s="33"/>
      <c r="L60" s="33"/>
      <c r="M60" s="33"/>
      <c r="N60" s="33"/>
      <c r="P60" s="28"/>
      <c r="Q60" s="32">
        <v>59</v>
      </c>
      <c r="R60" s="33">
        <v>21</v>
      </c>
      <c r="S60" s="33">
        <v>22</v>
      </c>
      <c r="T60" s="33">
        <v>24</v>
      </c>
      <c r="U60" s="33">
        <v>27</v>
      </c>
      <c r="V60" s="33">
        <v>27</v>
      </c>
      <c r="W60" s="33">
        <v>28</v>
      </c>
      <c r="X60" s="64">
        <v>31</v>
      </c>
      <c r="Y60" s="33">
        <v>31</v>
      </c>
      <c r="Z60" s="33">
        <v>30</v>
      </c>
      <c r="AA60" s="33">
        <v>31</v>
      </c>
      <c r="AB60" s="33">
        <v>31</v>
      </c>
      <c r="AC60" s="33">
        <v>31</v>
      </c>
      <c r="AD60" s="13"/>
      <c r="AE60" s="32">
        <v>59</v>
      </c>
      <c r="AF60" s="33">
        <v>23</v>
      </c>
      <c r="AG60" s="33">
        <v>24</v>
      </c>
      <c r="AH60" s="33">
        <v>26</v>
      </c>
      <c r="AI60" s="33">
        <v>27</v>
      </c>
      <c r="AJ60" s="33">
        <v>28</v>
      </c>
      <c r="AK60" s="33">
        <v>29</v>
      </c>
      <c r="AL60" s="64">
        <v>31</v>
      </c>
      <c r="AM60" s="33">
        <v>31</v>
      </c>
      <c r="AN60" s="33">
        <v>34</v>
      </c>
      <c r="AO60" s="33">
        <v>35</v>
      </c>
      <c r="AP60" s="33">
        <v>35</v>
      </c>
      <c r="AQ60" s="33">
        <v>36</v>
      </c>
    </row>
    <row r="61" spans="2:43">
      <c r="B61" s="32">
        <v>58</v>
      </c>
      <c r="C61" s="33">
        <v>11</v>
      </c>
      <c r="D61" s="33">
        <v>11</v>
      </c>
      <c r="E61" s="33">
        <v>12</v>
      </c>
      <c r="F61" s="33"/>
      <c r="G61" s="33"/>
      <c r="H61" s="33"/>
      <c r="I61" s="64"/>
      <c r="J61" s="33"/>
      <c r="K61" s="33"/>
      <c r="L61" s="33"/>
      <c r="M61" s="33"/>
      <c r="N61" s="33"/>
      <c r="P61" s="28"/>
      <c r="Q61" s="32">
        <v>60</v>
      </c>
      <c r="R61" s="33">
        <v>3</v>
      </c>
      <c r="S61" s="33">
        <v>3</v>
      </c>
      <c r="T61" s="33">
        <v>3</v>
      </c>
      <c r="U61" s="33">
        <v>3</v>
      </c>
      <c r="V61" s="33">
        <v>3</v>
      </c>
      <c r="W61" s="33">
        <v>3</v>
      </c>
      <c r="X61" s="64">
        <v>3</v>
      </c>
      <c r="Y61" s="33">
        <v>4</v>
      </c>
      <c r="Z61" s="33">
        <v>3</v>
      </c>
      <c r="AA61" s="33">
        <v>3</v>
      </c>
      <c r="AB61" s="33">
        <v>3</v>
      </c>
      <c r="AC61" s="33">
        <v>3</v>
      </c>
      <c r="AD61" s="13"/>
      <c r="AE61" s="32">
        <v>60</v>
      </c>
      <c r="AF61" s="33">
        <v>4</v>
      </c>
      <c r="AG61" s="33">
        <v>4</v>
      </c>
      <c r="AH61" s="33">
        <v>4</v>
      </c>
      <c r="AI61" s="33">
        <v>5</v>
      </c>
      <c r="AJ61" s="33">
        <v>6</v>
      </c>
      <c r="AK61" s="33">
        <v>5</v>
      </c>
      <c r="AL61" s="64">
        <v>5</v>
      </c>
      <c r="AM61" s="33">
        <v>6</v>
      </c>
      <c r="AN61" s="33">
        <v>6</v>
      </c>
      <c r="AO61" s="33">
        <v>6</v>
      </c>
      <c r="AP61" s="33">
        <v>6</v>
      </c>
      <c r="AQ61" s="33">
        <v>6</v>
      </c>
    </row>
    <row r="62" spans="2:43">
      <c r="B62" s="32">
        <v>59</v>
      </c>
      <c r="C62" s="33">
        <v>18</v>
      </c>
      <c r="D62" s="33">
        <v>18</v>
      </c>
      <c r="E62" s="33">
        <v>18</v>
      </c>
      <c r="F62" s="33"/>
      <c r="G62" s="33"/>
      <c r="H62" s="33"/>
      <c r="I62" s="64"/>
      <c r="J62" s="33"/>
      <c r="K62" s="33"/>
      <c r="L62" s="33"/>
      <c r="M62" s="33"/>
      <c r="N62" s="33"/>
      <c r="P62" s="28"/>
      <c r="Q62" s="32">
        <v>61</v>
      </c>
      <c r="R62" s="33">
        <v>1</v>
      </c>
      <c r="S62" s="33">
        <v>1</v>
      </c>
      <c r="T62" s="33">
        <v>1</v>
      </c>
      <c r="U62" s="33">
        <v>1</v>
      </c>
      <c r="V62" s="33">
        <v>1</v>
      </c>
      <c r="W62" s="33">
        <v>1</v>
      </c>
      <c r="X62" s="64">
        <v>2</v>
      </c>
      <c r="Y62" s="33">
        <v>2</v>
      </c>
      <c r="Z62" s="33">
        <v>2</v>
      </c>
      <c r="AA62" s="33">
        <v>2</v>
      </c>
      <c r="AB62" s="33">
        <v>3</v>
      </c>
      <c r="AC62" s="33">
        <v>3</v>
      </c>
      <c r="AD62" s="13"/>
      <c r="AE62" s="32">
        <v>61</v>
      </c>
      <c r="AF62" s="33">
        <v>3</v>
      </c>
      <c r="AG62" s="33">
        <v>3</v>
      </c>
      <c r="AH62" s="33">
        <v>3</v>
      </c>
      <c r="AI62" s="33">
        <v>3</v>
      </c>
      <c r="AJ62" s="33">
        <v>3</v>
      </c>
      <c r="AK62" s="33">
        <v>2</v>
      </c>
      <c r="AL62" s="64">
        <v>2</v>
      </c>
      <c r="AM62" s="33">
        <v>2</v>
      </c>
      <c r="AN62" s="33">
        <v>2</v>
      </c>
      <c r="AO62" s="33">
        <v>2</v>
      </c>
      <c r="AP62" s="33">
        <v>2</v>
      </c>
      <c r="AQ62" s="33">
        <v>2</v>
      </c>
    </row>
    <row r="63" spans="2:43">
      <c r="B63" s="32">
        <v>60</v>
      </c>
      <c r="C63" s="33">
        <v>1</v>
      </c>
      <c r="D63" s="33">
        <v>1</v>
      </c>
      <c r="E63" s="33">
        <v>1</v>
      </c>
      <c r="F63" s="33"/>
      <c r="G63" s="33"/>
      <c r="H63" s="33"/>
      <c r="I63" s="64"/>
      <c r="J63" s="33"/>
      <c r="K63" s="33"/>
      <c r="L63" s="33"/>
      <c r="M63" s="33"/>
      <c r="N63" s="33"/>
      <c r="P63" s="28"/>
      <c r="Q63" s="32">
        <v>62</v>
      </c>
      <c r="R63" s="33">
        <v>2</v>
      </c>
      <c r="S63" s="33">
        <v>2</v>
      </c>
      <c r="T63" s="33">
        <v>2</v>
      </c>
      <c r="U63" s="33">
        <v>2</v>
      </c>
      <c r="V63" s="33">
        <v>2</v>
      </c>
      <c r="W63" s="33">
        <v>2</v>
      </c>
      <c r="X63" s="64">
        <v>2</v>
      </c>
      <c r="Y63" s="33">
        <v>2</v>
      </c>
      <c r="Z63" s="33">
        <v>2</v>
      </c>
      <c r="AA63" s="33">
        <v>2</v>
      </c>
      <c r="AB63" s="33">
        <v>2</v>
      </c>
      <c r="AC63" s="33">
        <v>2</v>
      </c>
      <c r="AD63" s="13"/>
      <c r="AE63" s="32">
        <v>62</v>
      </c>
      <c r="AF63" s="33">
        <v>0</v>
      </c>
      <c r="AG63" s="33">
        <v>0</v>
      </c>
      <c r="AH63" s="33">
        <v>1</v>
      </c>
      <c r="AI63" s="33">
        <v>1</v>
      </c>
      <c r="AJ63" s="33">
        <v>1</v>
      </c>
      <c r="AK63" s="33">
        <v>2</v>
      </c>
      <c r="AL63" s="64">
        <v>2</v>
      </c>
      <c r="AM63" s="33">
        <v>2</v>
      </c>
      <c r="AN63" s="33">
        <v>2</v>
      </c>
      <c r="AO63" s="33">
        <v>2</v>
      </c>
      <c r="AP63" s="33">
        <v>2</v>
      </c>
      <c r="AQ63" s="33">
        <v>2</v>
      </c>
    </row>
    <row r="64" spans="2:43">
      <c r="B64" s="32">
        <v>61</v>
      </c>
      <c r="C64" s="33">
        <v>2</v>
      </c>
      <c r="D64" s="33">
        <v>2</v>
      </c>
      <c r="E64" s="33">
        <v>2</v>
      </c>
      <c r="F64" s="33"/>
      <c r="G64" s="33"/>
      <c r="H64" s="33"/>
      <c r="I64" s="64"/>
      <c r="J64" s="33"/>
      <c r="K64" s="33"/>
      <c r="L64" s="33"/>
      <c r="M64" s="33"/>
      <c r="N64" s="33"/>
      <c r="P64" s="28"/>
      <c r="Q64" s="32">
        <v>63</v>
      </c>
      <c r="R64" s="33">
        <v>0</v>
      </c>
      <c r="S64" s="33">
        <v>0</v>
      </c>
      <c r="T64" s="33">
        <v>0</v>
      </c>
      <c r="U64" s="33">
        <v>0</v>
      </c>
      <c r="V64" s="33">
        <v>0</v>
      </c>
      <c r="W64" s="33">
        <v>0</v>
      </c>
      <c r="X64" s="64">
        <v>0</v>
      </c>
      <c r="Y64" s="33">
        <v>0</v>
      </c>
      <c r="Z64" s="33">
        <v>0</v>
      </c>
      <c r="AA64" s="33">
        <v>0</v>
      </c>
      <c r="AB64" s="33">
        <v>0</v>
      </c>
      <c r="AC64" s="33">
        <v>0</v>
      </c>
      <c r="AD64" s="13"/>
      <c r="AE64" s="32">
        <v>63</v>
      </c>
      <c r="AF64" s="33">
        <v>0</v>
      </c>
      <c r="AG64" s="33">
        <v>0</v>
      </c>
      <c r="AH64" s="33">
        <v>0</v>
      </c>
      <c r="AI64" s="33">
        <v>0</v>
      </c>
      <c r="AJ64" s="33">
        <v>0</v>
      </c>
      <c r="AK64" s="33">
        <v>0</v>
      </c>
      <c r="AL64" s="64">
        <v>0</v>
      </c>
      <c r="AM64" s="33">
        <v>1</v>
      </c>
      <c r="AN64" s="33">
        <v>1</v>
      </c>
      <c r="AO64" s="33">
        <v>1</v>
      </c>
      <c r="AP64" s="33">
        <v>1</v>
      </c>
      <c r="AQ64" s="33">
        <v>1</v>
      </c>
    </row>
    <row r="65" spans="2:43">
      <c r="B65" s="32">
        <v>62</v>
      </c>
      <c r="C65" s="33">
        <v>2</v>
      </c>
      <c r="D65" s="33">
        <v>2</v>
      </c>
      <c r="E65" s="33">
        <v>2</v>
      </c>
      <c r="F65" s="33"/>
      <c r="G65" s="33"/>
      <c r="H65" s="33"/>
      <c r="I65" s="64"/>
      <c r="J65" s="33"/>
      <c r="K65" s="33"/>
      <c r="L65" s="33"/>
      <c r="M65" s="33"/>
      <c r="N65" s="33"/>
      <c r="P65" s="28"/>
      <c r="Q65" s="32">
        <v>64</v>
      </c>
      <c r="R65" s="33">
        <v>32</v>
      </c>
      <c r="S65" s="33">
        <v>32</v>
      </c>
      <c r="T65" s="33">
        <v>32</v>
      </c>
      <c r="U65" s="33">
        <v>35</v>
      </c>
      <c r="V65" s="33">
        <v>37</v>
      </c>
      <c r="W65" s="33">
        <v>39</v>
      </c>
      <c r="X65" s="64">
        <v>42</v>
      </c>
      <c r="Y65" s="33">
        <v>42</v>
      </c>
      <c r="Z65" s="33">
        <v>42</v>
      </c>
      <c r="AA65" s="33">
        <v>44</v>
      </c>
      <c r="AB65" s="33">
        <v>44</v>
      </c>
      <c r="AC65" s="33">
        <v>46</v>
      </c>
      <c r="AD65" s="13"/>
      <c r="AE65" s="32">
        <v>64</v>
      </c>
      <c r="AF65" s="33">
        <v>25</v>
      </c>
      <c r="AG65" s="33">
        <v>26</v>
      </c>
      <c r="AH65" s="33">
        <v>37</v>
      </c>
      <c r="AI65" s="33">
        <v>43</v>
      </c>
      <c r="AJ65" s="33">
        <v>43</v>
      </c>
      <c r="AK65" s="33">
        <v>45</v>
      </c>
      <c r="AL65" s="64">
        <v>46</v>
      </c>
      <c r="AM65" s="33">
        <v>49</v>
      </c>
      <c r="AN65" s="33">
        <v>49</v>
      </c>
      <c r="AO65" s="33">
        <v>52</v>
      </c>
      <c r="AP65" s="33">
        <v>54</v>
      </c>
      <c r="AQ65" s="33">
        <v>53</v>
      </c>
    </row>
    <row r="66" spans="2:43">
      <c r="B66" s="32">
        <v>63</v>
      </c>
      <c r="C66" s="33">
        <v>0</v>
      </c>
      <c r="D66" s="33">
        <v>0</v>
      </c>
      <c r="E66" s="33">
        <v>0</v>
      </c>
      <c r="F66" s="33"/>
      <c r="G66" s="33"/>
      <c r="H66" s="33"/>
      <c r="I66" s="64"/>
      <c r="J66" s="33"/>
      <c r="K66" s="33"/>
      <c r="L66" s="33"/>
      <c r="M66" s="33"/>
      <c r="N66" s="33"/>
      <c r="P66" s="28"/>
      <c r="Q66" s="32">
        <v>65</v>
      </c>
      <c r="R66" s="33">
        <v>0</v>
      </c>
      <c r="S66" s="33">
        <v>0</v>
      </c>
      <c r="T66" s="33">
        <v>0</v>
      </c>
      <c r="U66" s="33">
        <v>0</v>
      </c>
      <c r="V66" s="33">
        <v>0</v>
      </c>
      <c r="W66" s="33">
        <v>0</v>
      </c>
      <c r="X66" s="64">
        <v>0</v>
      </c>
      <c r="Y66" s="33">
        <v>0</v>
      </c>
      <c r="Z66" s="33">
        <v>0</v>
      </c>
      <c r="AA66" s="33">
        <v>0</v>
      </c>
      <c r="AB66" s="33">
        <v>0</v>
      </c>
      <c r="AC66" s="33">
        <v>0</v>
      </c>
      <c r="AD66" s="13"/>
      <c r="AE66" s="32">
        <v>65</v>
      </c>
      <c r="AF66" s="33">
        <v>0</v>
      </c>
      <c r="AG66" s="33">
        <v>0</v>
      </c>
      <c r="AH66" s="33">
        <v>0</v>
      </c>
      <c r="AI66" s="33">
        <v>0</v>
      </c>
      <c r="AJ66" s="33">
        <v>0</v>
      </c>
      <c r="AK66" s="33">
        <v>0</v>
      </c>
      <c r="AL66" s="64">
        <v>0</v>
      </c>
      <c r="AM66" s="33">
        <v>1</v>
      </c>
      <c r="AN66" s="33">
        <v>1</v>
      </c>
      <c r="AO66" s="33">
        <v>1</v>
      </c>
      <c r="AP66" s="33">
        <v>1</v>
      </c>
      <c r="AQ66" s="33">
        <v>1</v>
      </c>
    </row>
    <row r="67" spans="2:43">
      <c r="B67" s="32">
        <v>64</v>
      </c>
      <c r="C67" s="33">
        <v>26</v>
      </c>
      <c r="D67" s="33">
        <v>26</v>
      </c>
      <c r="E67" s="33">
        <v>26</v>
      </c>
      <c r="F67" s="33"/>
      <c r="G67" s="33"/>
      <c r="H67" s="33"/>
      <c r="I67" s="64"/>
      <c r="J67" s="33"/>
      <c r="K67" s="33"/>
      <c r="L67" s="33"/>
      <c r="M67" s="33"/>
      <c r="N67" s="33"/>
      <c r="P67" s="28"/>
      <c r="Q67" s="32">
        <v>66</v>
      </c>
      <c r="R67" s="33">
        <v>0</v>
      </c>
      <c r="S67" s="33">
        <v>0</v>
      </c>
      <c r="T67" s="33">
        <v>0</v>
      </c>
      <c r="U67" s="33">
        <v>0</v>
      </c>
      <c r="V67" s="33">
        <v>0</v>
      </c>
      <c r="W67" s="33">
        <v>0</v>
      </c>
      <c r="X67" s="64">
        <v>0</v>
      </c>
      <c r="Y67" s="33">
        <v>0</v>
      </c>
      <c r="Z67" s="33">
        <v>0</v>
      </c>
      <c r="AA67" s="33">
        <v>0</v>
      </c>
      <c r="AB67" s="33">
        <v>0</v>
      </c>
      <c r="AC67" s="33">
        <v>0</v>
      </c>
      <c r="AD67" s="13"/>
      <c r="AE67" s="32">
        <v>66</v>
      </c>
      <c r="AF67" s="33">
        <v>0</v>
      </c>
      <c r="AG67" s="33">
        <v>0</v>
      </c>
      <c r="AH67" s="33">
        <v>0</v>
      </c>
      <c r="AI67" s="33">
        <v>0</v>
      </c>
      <c r="AJ67" s="33">
        <v>0</v>
      </c>
      <c r="AK67" s="33">
        <v>0</v>
      </c>
      <c r="AL67" s="64">
        <v>0</v>
      </c>
      <c r="AM67" s="33">
        <v>0</v>
      </c>
      <c r="AN67" s="33">
        <v>0</v>
      </c>
      <c r="AO67" s="33">
        <v>0</v>
      </c>
      <c r="AP67" s="33">
        <v>0</v>
      </c>
      <c r="AQ67" s="33">
        <v>0</v>
      </c>
    </row>
    <row r="68" spans="2:43">
      <c r="B68" s="32">
        <v>65</v>
      </c>
      <c r="C68" s="33">
        <v>1</v>
      </c>
      <c r="D68" s="33">
        <v>1</v>
      </c>
      <c r="E68" s="33">
        <v>1</v>
      </c>
      <c r="F68" s="33"/>
      <c r="G68" s="33"/>
      <c r="H68" s="33"/>
      <c r="I68" s="64"/>
      <c r="J68" s="33"/>
      <c r="K68" s="33"/>
      <c r="L68" s="33"/>
      <c r="M68" s="33"/>
      <c r="N68" s="33"/>
      <c r="P68" s="28"/>
      <c r="Q68" s="32">
        <v>67</v>
      </c>
      <c r="R68" s="33">
        <v>0</v>
      </c>
      <c r="S68" s="33">
        <v>0</v>
      </c>
      <c r="T68" s="33">
        <v>0</v>
      </c>
      <c r="U68" s="33">
        <v>0</v>
      </c>
      <c r="V68" s="33">
        <v>0</v>
      </c>
      <c r="W68" s="33">
        <v>0</v>
      </c>
      <c r="X68" s="64">
        <v>0</v>
      </c>
      <c r="Y68" s="33">
        <v>0</v>
      </c>
      <c r="Z68" s="33">
        <v>0</v>
      </c>
      <c r="AA68" s="33">
        <v>0</v>
      </c>
      <c r="AB68" s="33">
        <v>0</v>
      </c>
      <c r="AC68" s="33">
        <v>0</v>
      </c>
      <c r="AD68" s="13"/>
      <c r="AE68" s="32">
        <v>67</v>
      </c>
      <c r="AF68" s="33">
        <v>1</v>
      </c>
      <c r="AG68" s="33">
        <v>1</v>
      </c>
      <c r="AH68" s="33">
        <v>1</v>
      </c>
      <c r="AI68" s="33">
        <v>1</v>
      </c>
      <c r="AJ68" s="33">
        <v>1</v>
      </c>
      <c r="AK68" s="33">
        <v>1</v>
      </c>
      <c r="AL68" s="64">
        <v>1</v>
      </c>
      <c r="AM68" s="33">
        <v>1</v>
      </c>
      <c r="AN68" s="33">
        <v>1</v>
      </c>
      <c r="AO68" s="33">
        <v>0</v>
      </c>
      <c r="AP68" s="33">
        <v>0</v>
      </c>
      <c r="AQ68" s="33">
        <v>0</v>
      </c>
    </row>
    <row r="69" spans="2:43">
      <c r="B69" s="32">
        <v>66</v>
      </c>
      <c r="C69" s="33">
        <v>0</v>
      </c>
      <c r="D69" s="33">
        <v>0</v>
      </c>
      <c r="E69" s="33">
        <v>0</v>
      </c>
      <c r="F69" s="33"/>
      <c r="G69" s="33"/>
      <c r="H69" s="33"/>
      <c r="I69" s="64"/>
      <c r="J69" s="33"/>
      <c r="K69" s="33"/>
      <c r="L69" s="33"/>
      <c r="M69" s="33"/>
      <c r="N69" s="33"/>
      <c r="P69" s="28"/>
    </row>
    <row r="70" spans="2:43">
      <c r="B70" s="32">
        <v>67</v>
      </c>
      <c r="C70" s="33">
        <v>0</v>
      </c>
      <c r="D70" s="33">
        <v>0</v>
      </c>
      <c r="E70" s="33">
        <v>0</v>
      </c>
      <c r="F70" s="33"/>
      <c r="G70" s="33"/>
      <c r="H70" s="33"/>
      <c r="I70" s="64"/>
      <c r="J70" s="33"/>
      <c r="K70" s="33"/>
      <c r="L70" s="33"/>
      <c r="M70" s="33"/>
      <c r="N70" s="33"/>
      <c r="P70" s="28"/>
    </row>
    <row r="74" spans="2:43">
      <c r="C74">
        <f>SUM(C4:C73)</f>
        <v>863</v>
      </c>
      <c r="D74">
        <f t="shared" ref="D74:N74" si="0">SUM(D4:D73)</f>
        <v>868</v>
      </c>
      <c r="E74">
        <f t="shared" si="0"/>
        <v>883</v>
      </c>
      <c r="F74">
        <f t="shared" si="0"/>
        <v>0</v>
      </c>
      <c r="G74">
        <f t="shared" si="0"/>
        <v>0</v>
      </c>
      <c r="H74">
        <f t="shared" si="0"/>
        <v>0</v>
      </c>
      <c r="I74" s="54">
        <f t="shared" si="0"/>
        <v>0</v>
      </c>
      <c r="J74">
        <f t="shared" si="0"/>
        <v>0</v>
      </c>
      <c r="K74">
        <f>SUM(K5:K73)</f>
        <v>0</v>
      </c>
      <c r="L74">
        <f t="shared" si="0"/>
        <v>0</v>
      </c>
      <c r="M74">
        <f>SUM(M4:M73)</f>
        <v>0</v>
      </c>
      <c r="N74">
        <f t="shared" si="0"/>
        <v>0</v>
      </c>
      <c r="R74">
        <f>SUM(R4:R73)</f>
        <v>955</v>
      </c>
      <c r="S74">
        <f t="shared" ref="S74:AC74" si="1">SUM(S4:S73)</f>
        <v>985</v>
      </c>
      <c r="T74">
        <f t="shared" si="1"/>
        <v>1009</v>
      </c>
      <c r="U74">
        <f t="shared" si="1"/>
        <v>1155</v>
      </c>
      <c r="V74">
        <f t="shared" si="1"/>
        <v>1204</v>
      </c>
      <c r="W74">
        <f t="shared" si="1"/>
        <v>1262</v>
      </c>
      <c r="X74" s="54">
        <f t="shared" si="1"/>
        <v>1316</v>
      </c>
      <c r="Y74">
        <f t="shared" si="1"/>
        <v>1373</v>
      </c>
      <c r="Z74">
        <f>SUM(Z5:Z73)</f>
        <v>1364</v>
      </c>
      <c r="AA74">
        <f t="shared" si="1"/>
        <v>1421</v>
      </c>
      <c r="AB74">
        <f>SUM(AB4:AB73)</f>
        <v>1473</v>
      </c>
      <c r="AC74">
        <f t="shared" si="1"/>
        <v>1504</v>
      </c>
      <c r="AF74">
        <f>SUM(AF4:AF73)</f>
        <v>945</v>
      </c>
      <c r="AG74">
        <f t="shared" ref="AG74:AQ74" si="2">SUM(AG4:AG73)</f>
        <v>984</v>
      </c>
      <c r="AH74">
        <f t="shared" si="2"/>
        <v>1122</v>
      </c>
      <c r="AI74">
        <f t="shared" si="2"/>
        <v>1240</v>
      </c>
      <c r="AJ74">
        <f t="shared" si="2"/>
        <v>1290</v>
      </c>
      <c r="AK74">
        <f t="shared" si="2"/>
        <v>1342</v>
      </c>
      <c r="AL74" s="54">
        <f t="shared" si="2"/>
        <v>1399</v>
      </c>
      <c r="AM74">
        <f t="shared" si="2"/>
        <v>1453</v>
      </c>
      <c r="AN74">
        <f>SUM(AN5:AN73)</f>
        <v>1523</v>
      </c>
      <c r="AO74">
        <f t="shared" si="2"/>
        <v>1578</v>
      </c>
      <c r="AP74">
        <f>SUM(AP4:AP73)</f>
        <v>1620</v>
      </c>
      <c r="AQ74">
        <f t="shared" si="2"/>
        <v>1619</v>
      </c>
    </row>
    <row r="101" spans="2:42">
      <c r="B101" s="2" t="s">
        <v>4</v>
      </c>
      <c r="C101" s="1"/>
      <c r="D101" s="1"/>
      <c r="T101" s="56"/>
      <c r="U101" s="56"/>
      <c r="V101" s="56"/>
      <c r="W101" s="56"/>
      <c r="X101" s="56"/>
    </row>
    <row r="102" spans="2:42">
      <c r="T102" s="56"/>
      <c r="U102" s="56"/>
      <c r="V102" s="56"/>
      <c r="W102" s="56"/>
      <c r="X102" s="56"/>
    </row>
    <row r="103" spans="2:42">
      <c r="B103" s="35" t="s">
        <v>0</v>
      </c>
      <c r="C103" s="34">
        <v>45931</v>
      </c>
      <c r="D103" s="34">
        <v>45962</v>
      </c>
      <c r="E103" s="34">
        <v>45992</v>
      </c>
      <c r="F103" s="34">
        <v>46023</v>
      </c>
      <c r="G103" s="34">
        <v>46054</v>
      </c>
      <c r="H103" s="34">
        <v>46082</v>
      </c>
      <c r="I103" s="34">
        <v>46113</v>
      </c>
      <c r="J103" s="34">
        <v>46143</v>
      </c>
      <c r="K103" s="34">
        <v>46174</v>
      </c>
      <c r="L103" s="34">
        <v>46204</v>
      </c>
      <c r="M103" s="34">
        <v>46235</v>
      </c>
      <c r="N103" s="34">
        <v>46266</v>
      </c>
      <c r="O103" s="3"/>
      <c r="P103" s="3"/>
      <c r="Q103" s="35" t="s">
        <v>0</v>
      </c>
      <c r="R103" s="34">
        <v>45566</v>
      </c>
      <c r="S103" s="34">
        <v>45597</v>
      </c>
      <c r="T103" s="34">
        <v>45627</v>
      </c>
      <c r="U103" s="34">
        <v>45658</v>
      </c>
      <c r="V103" s="34">
        <v>45689</v>
      </c>
      <c r="W103" s="34">
        <v>45717</v>
      </c>
      <c r="X103" s="34">
        <v>45748</v>
      </c>
      <c r="Y103" s="34">
        <v>45778</v>
      </c>
      <c r="Z103" s="34">
        <v>45809</v>
      </c>
      <c r="AA103" s="34">
        <v>45839</v>
      </c>
      <c r="AB103" s="34">
        <v>45870</v>
      </c>
      <c r="AC103" s="34">
        <v>45901</v>
      </c>
      <c r="AD103" s="55"/>
      <c r="AE103" s="34">
        <v>45200</v>
      </c>
      <c r="AF103" s="34">
        <v>45231</v>
      </c>
      <c r="AG103" s="34">
        <v>45261</v>
      </c>
      <c r="AH103" s="34">
        <v>45292</v>
      </c>
      <c r="AI103" s="34">
        <v>45323</v>
      </c>
      <c r="AJ103" s="34">
        <v>45352</v>
      </c>
      <c r="AK103" s="34">
        <v>45383</v>
      </c>
      <c r="AL103" s="34">
        <v>45413</v>
      </c>
      <c r="AM103" s="34">
        <v>45444</v>
      </c>
      <c r="AN103" s="34">
        <v>45474</v>
      </c>
      <c r="AO103" s="34">
        <v>45505</v>
      </c>
      <c r="AP103" s="34">
        <v>45536</v>
      </c>
    </row>
    <row r="104" spans="2:42">
      <c r="B104" s="35">
        <v>1</v>
      </c>
      <c r="C104" s="33">
        <v>4</v>
      </c>
      <c r="D104" s="33">
        <v>4</v>
      </c>
      <c r="E104" s="33">
        <v>5</v>
      </c>
      <c r="F104" s="33"/>
      <c r="G104" s="33"/>
      <c r="H104" s="33"/>
      <c r="I104" s="64"/>
      <c r="J104" s="33"/>
      <c r="K104" s="57"/>
      <c r="L104" s="33"/>
      <c r="M104" s="33"/>
      <c r="N104" s="33"/>
      <c r="Q104" s="35">
        <v>1</v>
      </c>
      <c r="R104" s="33">
        <v>2</v>
      </c>
      <c r="S104" s="33">
        <v>2</v>
      </c>
      <c r="T104" s="33">
        <v>3</v>
      </c>
      <c r="U104" s="33">
        <v>5</v>
      </c>
      <c r="V104" s="33">
        <v>5</v>
      </c>
      <c r="W104" s="33">
        <v>5</v>
      </c>
      <c r="X104" s="64">
        <v>5</v>
      </c>
      <c r="Y104" s="33">
        <v>6</v>
      </c>
      <c r="Z104" s="57">
        <v>6</v>
      </c>
      <c r="AA104" s="33">
        <v>6</v>
      </c>
      <c r="AB104" s="33">
        <v>7</v>
      </c>
      <c r="AC104" s="33">
        <v>6</v>
      </c>
      <c r="AD104" s="13"/>
      <c r="AE104" s="33">
        <v>7</v>
      </c>
      <c r="AF104" s="33">
        <v>7</v>
      </c>
      <c r="AG104" s="33">
        <v>8</v>
      </c>
      <c r="AH104" s="33">
        <v>9</v>
      </c>
      <c r="AI104" s="33">
        <v>9</v>
      </c>
      <c r="AJ104" s="33">
        <v>9</v>
      </c>
      <c r="AK104" s="64">
        <v>9</v>
      </c>
      <c r="AL104" s="33">
        <v>9</v>
      </c>
      <c r="AM104" s="57">
        <v>9</v>
      </c>
      <c r="AN104" s="33">
        <v>9</v>
      </c>
      <c r="AO104" s="33">
        <v>9</v>
      </c>
      <c r="AP104" s="33">
        <v>9</v>
      </c>
    </row>
    <row r="105" spans="2:42">
      <c r="B105" s="35">
        <v>2</v>
      </c>
      <c r="C105" s="33">
        <v>0</v>
      </c>
      <c r="D105" s="33">
        <v>0</v>
      </c>
      <c r="E105" s="33">
        <v>0</v>
      </c>
      <c r="F105" s="33"/>
      <c r="G105" s="33"/>
      <c r="H105" s="33"/>
      <c r="I105" s="64"/>
      <c r="J105" s="33"/>
      <c r="K105" s="33"/>
      <c r="L105" s="33"/>
      <c r="M105" s="33"/>
      <c r="N105" s="33"/>
      <c r="Q105" s="35">
        <v>2</v>
      </c>
      <c r="R105" s="33">
        <v>0</v>
      </c>
      <c r="S105" s="33">
        <v>0</v>
      </c>
      <c r="T105" s="33">
        <v>0</v>
      </c>
      <c r="U105" s="33">
        <v>0</v>
      </c>
      <c r="V105" s="33">
        <v>0</v>
      </c>
      <c r="W105" s="33">
        <v>0</v>
      </c>
      <c r="X105" s="64">
        <v>0</v>
      </c>
      <c r="Y105" s="33">
        <v>0</v>
      </c>
      <c r="Z105" s="33">
        <v>0</v>
      </c>
      <c r="AA105" s="33">
        <v>0</v>
      </c>
      <c r="AB105" s="33">
        <v>0</v>
      </c>
      <c r="AC105" s="33">
        <v>0</v>
      </c>
      <c r="AD105" s="13"/>
      <c r="AE105" s="33">
        <v>1</v>
      </c>
      <c r="AF105" s="33">
        <v>1</v>
      </c>
      <c r="AG105" s="33">
        <v>0</v>
      </c>
      <c r="AH105" s="33">
        <v>0</v>
      </c>
      <c r="AI105" s="33">
        <v>0</v>
      </c>
      <c r="AJ105" s="33">
        <v>0</v>
      </c>
      <c r="AK105" s="64">
        <v>0</v>
      </c>
      <c r="AL105" s="33">
        <v>0</v>
      </c>
      <c r="AM105" s="33">
        <v>0</v>
      </c>
      <c r="AN105" s="33">
        <v>0</v>
      </c>
      <c r="AO105" s="33">
        <v>0</v>
      </c>
      <c r="AP105" s="33">
        <v>0</v>
      </c>
    </row>
    <row r="106" spans="2:42">
      <c r="B106" s="35">
        <v>3</v>
      </c>
      <c r="C106" s="33">
        <v>1</v>
      </c>
      <c r="D106" s="33">
        <v>1</v>
      </c>
      <c r="E106" s="33">
        <v>1</v>
      </c>
      <c r="F106" s="33"/>
      <c r="G106" s="33"/>
      <c r="H106" s="33"/>
      <c r="I106" s="64"/>
      <c r="J106" s="33"/>
      <c r="K106" s="33"/>
      <c r="L106" s="33"/>
      <c r="M106" s="33"/>
      <c r="N106" s="33"/>
      <c r="Q106" s="35">
        <v>3</v>
      </c>
      <c r="R106" s="33">
        <v>5</v>
      </c>
      <c r="S106" s="33">
        <v>5</v>
      </c>
      <c r="T106" s="33">
        <v>5</v>
      </c>
      <c r="U106" s="33">
        <v>5</v>
      </c>
      <c r="V106" s="33">
        <v>5</v>
      </c>
      <c r="W106" s="33">
        <v>5</v>
      </c>
      <c r="X106" s="64">
        <v>5</v>
      </c>
      <c r="Y106" s="33">
        <v>5</v>
      </c>
      <c r="Z106" s="33">
        <v>5</v>
      </c>
      <c r="AA106" s="33">
        <v>5</v>
      </c>
      <c r="AB106" s="33">
        <v>6</v>
      </c>
      <c r="AC106" s="33">
        <v>6</v>
      </c>
      <c r="AD106" s="13"/>
      <c r="AE106" s="33">
        <v>4</v>
      </c>
      <c r="AF106" s="33">
        <v>4</v>
      </c>
      <c r="AG106" s="33">
        <v>4</v>
      </c>
      <c r="AH106" s="33">
        <v>4</v>
      </c>
      <c r="AI106" s="33">
        <v>4</v>
      </c>
      <c r="AJ106" s="33">
        <v>4</v>
      </c>
      <c r="AK106" s="64">
        <v>4</v>
      </c>
      <c r="AL106" s="33">
        <v>4</v>
      </c>
      <c r="AM106" s="33">
        <v>4</v>
      </c>
      <c r="AN106" s="33">
        <v>4</v>
      </c>
      <c r="AO106" s="33">
        <v>4</v>
      </c>
      <c r="AP106" s="33">
        <v>4</v>
      </c>
    </row>
    <row r="107" spans="2:42">
      <c r="B107" s="35">
        <v>4</v>
      </c>
      <c r="C107" s="33">
        <v>0</v>
      </c>
      <c r="D107" s="33">
        <v>0</v>
      </c>
      <c r="E107" s="33">
        <v>0</v>
      </c>
      <c r="F107" s="33"/>
      <c r="G107" s="33"/>
      <c r="H107" s="33"/>
      <c r="I107" s="64"/>
      <c r="J107" s="33"/>
      <c r="K107" s="33"/>
      <c r="L107" s="33"/>
      <c r="M107" s="33"/>
      <c r="N107" s="33"/>
      <c r="Q107" s="35">
        <v>4</v>
      </c>
      <c r="R107" s="33">
        <v>1</v>
      </c>
      <c r="S107" s="33">
        <v>1</v>
      </c>
      <c r="T107" s="33">
        <v>1</v>
      </c>
      <c r="U107" s="33">
        <v>1</v>
      </c>
      <c r="V107" s="33">
        <v>1</v>
      </c>
      <c r="W107" s="33">
        <v>1</v>
      </c>
      <c r="X107" s="64">
        <v>1</v>
      </c>
      <c r="Y107" s="33">
        <v>1</v>
      </c>
      <c r="Z107" s="33">
        <v>1</v>
      </c>
      <c r="AA107" s="33">
        <v>1</v>
      </c>
      <c r="AB107" s="33">
        <v>1</v>
      </c>
      <c r="AC107" s="33">
        <v>1</v>
      </c>
      <c r="AD107" s="13"/>
      <c r="AE107" s="33">
        <v>0</v>
      </c>
      <c r="AF107" s="33">
        <v>0</v>
      </c>
      <c r="AG107" s="33">
        <v>0</v>
      </c>
      <c r="AH107" s="33">
        <v>0</v>
      </c>
      <c r="AI107" s="33">
        <v>0</v>
      </c>
      <c r="AJ107" s="33">
        <v>0</v>
      </c>
      <c r="AK107" s="64">
        <v>0</v>
      </c>
      <c r="AL107" s="33">
        <v>1</v>
      </c>
      <c r="AM107" s="33">
        <v>1</v>
      </c>
      <c r="AN107" s="33">
        <v>1</v>
      </c>
      <c r="AO107" s="33">
        <v>1</v>
      </c>
      <c r="AP107" s="33">
        <v>1</v>
      </c>
    </row>
    <row r="108" spans="2:42">
      <c r="B108" s="35">
        <v>5</v>
      </c>
      <c r="C108" s="33">
        <v>21</v>
      </c>
      <c r="D108" s="33">
        <v>21</v>
      </c>
      <c r="E108" s="33">
        <v>21</v>
      </c>
      <c r="F108" s="33"/>
      <c r="G108" s="33"/>
      <c r="H108" s="33"/>
      <c r="I108" s="64"/>
      <c r="J108" s="33"/>
      <c r="K108" s="33"/>
      <c r="L108" s="33"/>
      <c r="M108" s="33"/>
      <c r="N108" s="33"/>
      <c r="Q108" s="35">
        <v>5</v>
      </c>
      <c r="R108" s="33">
        <v>25</v>
      </c>
      <c r="S108" s="33">
        <v>25</v>
      </c>
      <c r="T108" s="33">
        <v>26</v>
      </c>
      <c r="U108" s="33">
        <v>29</v>
      </c>
      <c r="V108" s="33">
        <v>29</v>
      </c>
      <c r="W108" s="33">
        <v>31</v>
      </c>
      <c r="X108" s="64">
        <v>34</v>
      </c>
      <c r="Y108" s="33">
        <v>34</v>
      </c>
      <c r="Z108" s="33">
        <v>34</v>
      </c>
      <c r="AA108" s="33">
        <v>33</v>
      </c>
      <c r="AB108" s="33">
        <v>34</v>
      </c>
      <c r="AC108" s="33">
        <v>34</v>
      </c>
      <c r="AD108" s="13"/>
      <c r="AE108" s="33">
        <v>22</v>
      </c>
      <c r="AF108" s="33">
        <v>23</v>
      </c>
      <c r="AG108" s="33">
        <v>26</v>
      </c>
      <c r="AH108" s="33">
        <v>29</v>
      </c>
      <c r="AI108" s="33">
        <v>30</v>
      </c>
      <c r="AJ108" s="33">
        <v>28</v>
      </c>
      <c r="AK108" s="64">
        <v>31</v>
      </c>
      <c r="AL108" s="33">
        <v>33</v>
      </c>
      <c r="AM108" s="33">
        <v>34</v>
      </c>
      <c r="AN108" s="33">
        <v>34</v>
      </c>
      <c r="AO108" s="33">
        <v>37</v>
      </c>
      <c r="AP108" s="33">
        <v>36</v>
      </c>
    </row>
    <row r="109" spans="2:42">
      <c r="B109" s="35">
        <v>6</v>
      </c>
      <c r="C109" s="33">
        <v>26</v>
      </c>
      <c r="D109" s="33">
        <v>26</v>
      </c>
      <c r="E109" s="33">
        <v>26</v>
      </c>
      <c r="F109" s="33"/>
      <c r="G109" s="33"/>
      <c r="H109" s="33"/>
      <c r="I109" s="64"/>
      <c r="J109" s="33"/>
      <c r="K109" s="33"/>
      <c r="L109" s="33"/>
      <c r="M109" s="33"/>
      <c r="N109" s="33"/>
      <c r="Q109" s="35">
        <v>6</v>
      </c>
      <c r="R109" s="33">
        <v>23</v>
      </c>
      <c r="S109" s="33">
        <v>24</v>
      </c>
      <c r="T109" s="33">
        <v>24</v>
      </c>
      <c r="U109" s="33">
        <v>29</v>
      </c>
      <c r="V109" s="33">
        <v>31</v>
      </c>
      <c r="W109" s="33">
        <v>38</v>
      </c>
      <c r="X109" s="64">
        <v>38</v>
      </c>
      <c r="Y109" s="33">
        <v>39</v>
      </c>
      <c r="Z109" s="33">
        <v>39</v>
      </c>
      <c r="AA109" s="33">
        <v>39</v>
      </c>
      <c r="AB109" s="33">
        <v>40</v>
      </c>
      <c r="AC109" s="33">
        <v>40</v>
      </c>
      <c r="AD109" s="13"/>
      <c r="AE109" s="33">
        <v>21</v>
      </c>
      <c r="AF109" s="33">
        <v>21</v>
      </c>
      <c r="AG109" s="33">
        <v>24</v>
      </c>
      <c r="AH109" s="33">
        <v>27</v>
      </c>
      <c r="AI109" s="33">
        <v>28</v>
      </c>
      <c r="AJ109" s="33">
        <v>30</v>
      </c>
      <c r="AK109" s="64">
        <v>34</v>
      </c>
      <c r="AL109" s="33">
        <v>35</v>
      </c>
      <c r="AM109" s="33">
        <v>37</v>
      </c>
      <c r="AN109" s="33">
        <v>37</v>
      </c>
      <c r="AO109" s="33">
        <v>38</v>
      </c>
      <c r="AP109" s="33">
        <v>38</v>
      </c>
    </row>
    <row r="110" spans="2:42">
      <c r="B110" s="35">
        <v>7</v>
      </c>
      <c r="C110" s="33">
        <v>0</v>
      </c>
      <c r="D110" s="33">
        <v>0</v>
      </c>
      <c r="E110" s="33">
        <v>0</v>
      </c>
      <c r="F110" s="33"/>
      <c r="G110" s="33"/>
      <c r="H110" s="33"/>
      <c r="I110" s="64"/>
      <c r="J110" s="33"/>
      <c r="K110" s="33"/>
      <c r="L110" s="33"/>
      <c r="M110" s="33"/>
      <c r="N110" s="33"/>
      <c r="Q110" s="35">
        <v>7</v>
      </c>
      <c r="R110" s="33">
        <v>0</v>
      </c>
      <c r="S110" s="33">
        <v>0</v>
      </c>
      <c r="T110" s="33">
        <v>0</v>
      </c>
      <c r="U110" s="33">
        <v>0</v>
      </c>
      <c r="V110" s="33">
        <v>0</v>
      </c>
      <c r="W110" s="33">
        <v>0</v>
      </c>
      <c r="X110" s="64">
        <v>0</v>
      </c>
      <c r="Y110" s="33">
        <v>0</v>
      </c>
      <c r="Z110" s="33">
        <v>0</v>
      </c>
      <c r="AA110" s="33">
        <v>0</v>
      </c>
      <c r="AB110" s="33">
        <v>0</v>
      </c>
      <c r="AC110" s="33">
        <v>0</v>
      </c>
      <c r="AD110" s="13"/>
      <c r="AE110" s="33">
        <v>0</v>
      </c>
      <c r="AF110" s="33">
        <v>0</v>
      </c>
      <c r="AG110" s="33">
        <v>0</v>
      </c>
      <c r="AH110" s="33">
        <v>0</v>
      </c>
      <c r="AI110" s="33">
        <v>0</v>
      </c>
      <c r="AJ110" s="33">
        <v>0</v>
      </c>
      <c r="AK110" s="64">
        <v>0</v>
      </c>
      <c r="AL110" s="33">
        <v>0</v>
      </c>
      <c r="AM110" s="33">
        <v>0</v>
      </c>
      <c r="AN110" s="33">
        <v>0</v>
      </c>
      <c r="AO110" s="33">
        <v>0</v>
      </c>
      <c r="AP110" s="33">
        <v>0</v>
      </c>
    </row>
    <row r="111" spans="2:42">
      <c r="B111" s="35">
        <v>8</v>
      </c>
      <c r="C111" s="33">
        <v>2</v>
      </c>
      <c r="D111" s="33">
        <v>2</v>
      </c>
      <c r="E111" s="33">
        <v>2</v>
      </c>
      <c r="F111" s="33"/>
      <c r="G111" s="33"/>
      <c r="H111" s="33"/>
      <c r="I111" s="64"/>
      <c r="J111" s="33"/>
      <c r="K111" s="33"/>
      <c r="L111" s="33"/>
      <c r="M111" s="33"/>
      <c r="N111" s="33"/>
      <c r="Q111" s="35">
        <v>8</v>
      </c>
      <c r="R111" s="33">
        <v>4</v>
      </c>
      <c r="S111" s="33">
        <v>4</v>
      </c>
      <c r="T111" s="33">
        <v>4</v>
      </c>
      <c r="U111" s="33">
        <v>4</v>
      </c>
      <c r="V111" s="33">
        <v>4</v>
      </c>
      <c r="W111" s="33">
        <v>4</v>
      </c>
      <c r="X111" s="64">
        <v>4</v>
      </c>
      <c r="Y111" s="33">
        <v>4</v>
      </c>
      <c r="Z111" s="33">
        <v>4</v>
      </c>
      <c r="AA111" s="33">
        <v>5</v>
      </c>
      <c r="AB111" s="33">
        <v>5</v>
      </c>
      <c r="AC111" s="33">
        <v>5</v>
      </c>
      <c r="AD111" s="13"/>
      <c r="AE111" s="33">
        <v>4</v>
      </c>
      <c r="AF111" s="33">
        <v>4</v>
      </c>
      <c r="AG111" s="33">
        <v>4</v>
      </c>
      <c r="AH111" s="33">
        <v>4</v>
      </c>
      <c r="AI111" s="33">
        <v>4</v>
      </c>
      <c r="AJ111" s="33">
        <v>4</v>
      </c>
      <c r="AK111" s="64">
        <v>4</v>
      </c>
      <c r="AL111" s="33">
        <v>4</v>
      </c>
      <c r="AM111" s="33">
        <v>4</v>
      </c>
      <c r="AN111" s="33">
        <v>4</v>
      </c>
      <c r="AO111" s="33">
        <v>4</v>
      </c>
      <c r="AP111" s="33">
        <v>4</v>
      </c>
    </row>
    <row r="112" spans="2:42">
      <c r="B112" s="35">
        <v>9</v>
      </c>
      <c r="C112" s="33">
        <v>10</v>
      </c>
      <c r="D112" s="33">
        <v>10</v>
      </c>
      <c r="E112" s="33">
        <v>10</v>
      </c>
      <c r="F112" s="33"/>
      <c r="G112" s="33"/>
      <c r="H112" s="33"/>
      <c r="I112" s="64"/>
      <c r="J112" s="33"/>
      <c r="K112" s="33"/>
      <c r="L112" s="33"/>
      <c r="M112" s="33"/>
      <c r="N112" s="33"/>
      <c r="Q112" s="35">
        <v>9</v>
      </c>
      <c r="R112" s="33">
        <v>9</v>
      </c>
      <c r="S112" s="33">
        <v>9</v>
      </c>
      <c r="T112" s="33">
        <v>10</v>
      </c>
      <c r="U112" s="33">
        <v>12</v>
      </c>
      <c r="V112" s="33">
        <v>12</v>
      </c>
      <c r="W112" s="33">
        <v>12</v>
      </c>
      <c r="X112" s="64">
        <v>13</v>
      </c>
      <c r="Y112" s="33">
        <v>14</v>
      </c>
      <c r="Z112" s="33">
        <v>14</v>
      </c>
      <c r="AA112" s="33">
        <v>16</v>
      </c>
      <c r="AB112" s="33">
        <v>17</v>
      </c>
      <c r="AC112" s="33">
        <v>17</v>
      </c>
      <c r="AD112" s="13"/>
      <c r="AE112" s="33">
        <v>5</v>
      </c>
      <c r="AF112" s="33">
        <v>9</v>
      </c>
      <c r="AG112" s="33">
        <v>11</v>
      </c>
      <c r="AH112" s="33">
        <v>13</v>
      </c>
      <c r="AI112" s="33">
        <v>13</v>
      </c>
      <c r="AJ112" s="33">
        <v>13</v>
      </c>
      <c r="AK112" s="64">
        <v>14</v>
      </c>
      <c r="AL112" s="33">
        <v>16</v>
      </c>
      <c r="AM112" s="33">
        <v>16</v>
      </c>
      <c r="AN112" s="33">
        <v>16</v>
      </c>
      <c r="AO112" s="33">
        <v>17</v>
      </c>
      <c r="AP112" s="33">
        <v>18</v>
      </c>
    </row>
    <row r="113" spans="2:42">
      <c r="B113" s="35">
        <v>10</v>
      </c>
      <c r="C113" s="33">
        <v>3</v>
      </c>
      <c r="D113" s="33">
        <v>3</v>
      </c>
      <c r="E113" s="33">
        <v>3</v>
      </c>
      <c r="F113" s="33"/>
      <c r="G113" s="33"/>
      <c r="H113" s="33"/>
      <c r="I113" s="64"/>
      <c r="J113" s="33"/>
      <c r="K113" s="33"/>
      <c r="L113" s="33"/>
      <c r="M113" s="33"/>
      <c r="N113" s="33"/>
      <c r="Q113" s="35">
        <v>10</v>
      </c>
      <c r="R113" s="33">
        <v>1</v>
      </c>
      <c r="S113" s="33">
        <v>1</v>
      </c>
      <c r="T113" s="33">
        <v>1</v>
      </c>
      <c r="U113" s="33">
        <v>2</v>
      </c>
      <c r="V113" s="33">
        <v>2</v>
      </c>
      <c r="W113" s="33">
        <v>2</v>
      </c>
      <c r="X113" s="64">
        <v>4</v>
      </c>
      <c r="Y113" s="33">
        <v>4</v>
      </c>
      <c r="Z113" s="33">
        <v>4</v>
      </c>
      <c r="AA113" s="33">
        <v>4</v>
      </c>
      <c r="AB113" s="33">
        <v>4</v>
      </c>
      <c r="AC113" s="33">
        <v>4</v>
      </c>
      <c r="AD113" s="13"/>
      <c r="AE113" s="33">
        <v>1</v>
      </c>
      <c r="AF113" s="33">
        <v>1</v>
      </c>
      <c r="AG113" s="33">
        <v>3</v>
      </c>
      <c r="AH113" s="33">
        <v>4</v>
      </c>
      <c r="AI113" s="33">
        <v>4</v>
      </c>
      <c r="AJ113" s="33">
        <v>4</v>
      </c>
      <c r="AK113" s="64">
        <v>4</v>
      </c>
      <c r="AL113" s="33">
        <v>4</v>
      </c>
      <c r="AM113" s="33">
        <v>4</v>
      </c>
      <c r="AN113" s="33">
        <v>4</v>
      </c>
      <c r="AO113" s="33">
        <v>4</v>
      </c>
      <c r="AP113" s="33">
        <v>4</v>
      </c>
    </row>
    <row r="114" spans="2:42">
      <c r="B114" s="35">
        <v>11</v>
      </c>
      <c r="C114" s="33">
        <v>2</v>
      </c>
      <c r="D114" s="33">
        <v>2</v>
      </c>
      <c r="E114" s="33">
        <v>2</v>
      </c>
      <c r="F114" s="33"/>
      <c r="G114" s="33"/>
      <c r="H114" s="33"/>
      <c r="I114" s="64"/>
      <c r="J114" s="33"/>
      <c r="K114" s="33"/>
      <c r="L114" s="33"/>
      <c r="M114" s="33"/>
      <c r="N114" s="33"/>
      <c r="Q114" s="35">
        <v>11</v>
      </c>
      <c r="R114" s="33">
        <v>2</v>
      </c>
      <c r="S114" s="33">
        <v>2</v>
      </c>
      <c r="T114" s="33">
        <v>2</v>
      </c>
      <c r="U114" s="33">
        <v>2</v>
      </c>
      <c r="V114" s="33">
        <v>2</v>
      </c>
      <c r="W114" s="33">
        <v>2</v>
      </c>
      <c r="X114" s="64">
        <v>2</v>
      </c>
      <c r="Y114" s="33">
        <v>2</v>
      </c>
      <c r="Z114" s="33">
        <v>2</v>
      </c>
      <c r="AA114" s="33">
        <v>3</v>
      </c>
      <c r="AB114" s="33">
        <v>3</v>
      </c>
      <c r="AC114" s="33">
        <v>3</v>
      </c>
      <c r="AD114" s="13"/>
      <c r="AE114" s="33">
        <v>2</v>
      </c>
      <c r="AF114" s="33">
        <v>2</v>
      </c>
      <c r="AG114" s="33">
        <v>2</v>
      </c>
      <c r="AH114" s="33">
        <v>3</v>
      </c>
      <c r="AI114" s="33">
        <v>3</v>
      </c>
      <c r="AJ114" s="33">
        <v>3</v>
      </c>
      <c r="AK114" s="64">
        <v>3</v>
      </c>
      <c r="AL114" s="33">
        <v>3</v>
      </c>
      <c r="AM114" s="33">
        <v>3</v>
      </c>
      <c r="AN114" s="33">
        <v>3</v>
      </c>
      <c r="AO114" s="33">
        <v>3</v>
      </c>
      <c r="AP114" s="33">
        <v>3</v>
      </c>
    </row>
    <row r="115" spans="2:42">
      <c r="B115" s="35">
        <v>12</v>
      </c>
      <c r="C115" s="33">
        <v>7</v>
      </c>
      <c r="D115" s="33">
        <v>7</v>
      </c>
      <c r="E115" s="33">
        <v>7</v>
      </c>
      <c r="F115" s="33"/>
      <c r="G115" s="33"/>
      <c r="H115" s="33"/>
      <c r="I115" s="64"/>
      <c r="J115" s="33"/>
      <c r="K115" s="33"/>
      <c r="L115" s="33"/>
      <c r="M115" s="33"/>
      <c r="N115" s="33"/>
      <c r="Q115" s="35">
        <v>12</v>
      </c>
      <c r="R115" s="33">
        <v>5</v>
      </c>
      <c r="S115" s="33">
        <v>5</v>
      </c>
      <c r="T115" s="33">
        <v>5</v>
      </c>
      <c r="U115" s="33">
        <v>7</v>
      </c>
      <c r="V115" s="33">
        <v>8</v>
      </c>
      <c r="W115" s="33">
        <v>8</v>
      </c>
      <c r="X115" s="64">
        <v>8</v>
      </c>
      <c r="Y115" s="33">
        <v>8</v>
      </c>
      <c r="Z115" s="33">
        <v>8</v>
      </c>
      <c r="AA115" s="33">
        <v>8</v>
      </c>
      <c r="AB115" s="33">
        <v>8</v>
      </c>
      <c r="AC115" s="33">
        <v>8</v>
      </c>
      <c r="AD115" s="13"/>
      <c r="AE115" s="33">
        <v>4</v>
      </c>
      <c r="AF115" s="33">
        <v>5</v>
      </c>
      <c r="AG115" s="33">
        <v>5</v>
      </c>
      <c r="AH115" s="33">
        <v>5</v>
      </c>
      <c r="AI115" s="33">
        <v>5</v>
      </c>
      <c r="AJ115" s="33">
        <v>7</v>
      </c>
      <c r="AK115" s="64">
        <v>7</v>
      </c>
      <c r="AL115" s="33">
        <v>7</v>
      </c>
      <c r="AM115" s="33">
        <v>7</v>
      </c>
      <c r="AN115" s="33">
        <v>7</v>
      </c>
      <c r="AO115" s="33">
        <v>7</v>
      </c>
      <c r="AP115" s="33">
        <v>7</v>
      </c>
    </row>
    <row r="116" spans="2:42">
      <c r="B116" s="35">
        <v>13</v>
      </c>
      <c r="C116" s="33">
        <v>83</v>
      </c>
      <c r="D116" s="33">
        <v>83</v>
      </c>
      <c r="E116" s="33">
        <v>84</v>
      </c>
      <c r="F116" s="33"/>
      <c r="G116" s="33"/>
      <c r="H116" s="33"/>
      <c r="I116" s="64"/>
      <c r="J116" s="33"/>
      <c r="K116" s="33"/>
      <c r="L116" s="33"/>
      <c r="M116" s="33"/>
      <c r="N116" s="33"/>
      <c r="Q116" s="35">
        <v>13</v>
      </c>
      <c r="R116" s="33">
        <v>83</v>
      </c>
      <c r="S116" s="33">
        <v>86</v>
      </c>
      <c r="T116" s="33">
        <v>87</v>
      </c>
      <c r="U116" s="33">
        <v>100</v>
      </c>
      <c r="V116" s="33">
        <v>102</v>
      </c>
      <c r="W116" s="33">
        <v>107</v>
      </c>
      <c r="X116" s="64">
        <v>111</v>
      </c>
      <c r="Y116" s="33">
        <v>118</v>
      </c>
      <c r="Z116" s="33">
        <v>118</v>
      </c>
      <c r="AA116" s="33">
        <v>119</v>
      </c>
      <c r="AB116" s="33">
        <v>122</v>
      </c>
      <c r="AC116" s="33">
        <v>123</v>
      </c>
      <c r="AD116" s="13"/>
      <c r="AE116" s="33">
        <v>89</v>
      </c>
      <c r="AF116" s="33">
        <v>89</v>
      </c>
      <c r="AG116" s="33">
        <v>102</v>
      </c>
      <c r="AH116" s="33">
        <v>109</v>
      </c>
      <c r="AI116" s="33">
        <v>110</v>
      </c>
      <c r="AJ116" s="33">
        <v>116</v>
      </c>
      <c r="AK116" s="64">
        <v>125</v>
      </c>
      <c r="AL116" s="33">
        <v>127</v>
      </c>
      <c r="AM116" s="33">
        <v>134</v>
      </c>
      <c r="AN116" s="33">
        <v>136</v>
      </c>
      <c r="AO116" s="33">
        <v>139</v>
      </c>
      <c r="AP116" s="33">
        <v>138</v>
      </c>
    </row>
    <row r="117" spans="2:42">
      <c r="B117" s="35">
        <v>14</v>
      </c>
      <c r="C117" s="33">
        <v>1</v>
      </c>
      <c r="D117" s="33">
        <v>1</v>
      </c>
      <c r="E117" s="33">
        <v>1</v>
      </c>
      <c r="F117" s="33"/>
      <c r="G117" s="33"/>
      <c r="H117" s="33"/>
      <c r="I117" s="64"/>
      <c r="J117" s="33"/>
      <c r="K117" s="33"/>
      <c r="L117" s="33"/>
      <c r="M117" s="33"/>
      <c r="N117" s="33"/>
      <c r="Q117" s="35">
        <v>14</v>
      </c>
      <c r="R117" s="33">
        <v>2</v>
      </c>
      <c r="S117" s="33">
        <v>2</v>
      </c>
      <c r="T117" s="33">
        <v>2</v>
      </c>
      <c r="U117" s="33">
        <v>3</v>
      </c>
      <c r="V117" s="33">
        <v>3</v>
      </c>
      <c r="W117" s="33">
        <v>3</v>
      </c>
      <c r="X117" s="64">
        <v>3</v>
      </c>
      <c r="Y117" s="33">
        <v>3</v>
      </c>
      <c r="Z117" s="33">
        <v>3</v>
      </c>
      <c r="AA117" s="33">
        <v>4</v>
      </c>
      <c r="AB117" s="33">
        <v>4</v>
      </c>
      <c r="AC117" s="33">
        <v>4</v>
      </c>
      <c r="AD117" s="13"/>
      <c r="AE117" s="33">
        <v>3</v>
      </c>
      <c r="AF117" s="33">
        <v>3</v>
      </c>
      <c r="AG117" s="33">
        <v>3</v>
      </c>
      <c r="AH117" s="33">
        <v>3</v>
      </c>
      <c r="AI117" s="33">
        <v>3</v>
      </c>
      <c r="AJ117" s="33">
        <v>3</v>
      </c>
      <c r="AK117" s="64">
        <v>3</v>
      </c>
      <c r="AL117" s="33">
        <v>3</v>
      </c>
      <c r="AM117" s="33">
        <v>3</v>
      </c>
      <c r="AN117" s="33">
        <v>3</v>
      </c>
      <c r="AO117" s="33">
        <v>3</v>
      </c>
      <c r="AP117" s="33">
        <v>3</v>
      </c>
    </row>
    <row r="118" spans="2:42">
      <c r="B118" s="35">
        <v>15</v>
      </c>
      <c r="C118" s="33">
        <v>1</v>
      </c>
      <c r="D118" s="33">
        <v>1</v>
      </c>
      <c r="E118" s="33">
        <v>1</v>
      </c>
      <c r="F118" s="33"/>
      <c r="G118" s="33"/>
      <c r="H118" s="33"/>
      <c r="I118" s="64"/>
      <c r="J118" s="33"/>
      <c r="K118" s="33"/>
      <c r="L118" s="33"/>
      <c r="M118" s="33"/>
      <c r="N118" s="33"/>
      <c r="Q118" s="35">
        <v>15</v>
      </c>
      <c r="R118" s="33">
        <v>1</v>
      </c>
      <c r="S118" s="33">
        <v>1</v>
      </c>
      <c r="T118" s="33">
        <v>1</v>
      </c>
      <c r="U118" s="33">
        <v>1</v>
      </c>
      <c r="V118" s="33">
        <v>1</v>
      </c>
      <c r="W118" s="33">
        <v>1</v>
      </c>
      <c r="X118" s="64">
        <v>1</v>
      </c>
      <c r="Y118" s="33">
        <v>1</v>
      </c>
      <c r="Z118" s="33">
        <v>1</v>
      </c>
      <c r="AA118" s="33">
        <v>1</v>
      </c>
      <c r="AB118" s="33">
        <v>1</v>
      </c>
      <c r="AC118" s="33">
        <v>1</v>
      </c>
      <c r="AD118" s="13"/>
      <c r="AE118" s="33">
        <v>2</v>
      </c>
      <c r="AF118" s="33">
        <v>2</v>
      </c>
      <c r="AG118" s="33">
        <v>2</v>
      </c>
      <c r="AH118" s="33">
        <v>2</v>
      </c>
      <c r="AI118" s="33">
        <v>2</v>
      </c>
      <c r="AJ118" s="33">
        <v>2</v>
      </c>
      <c r="AK118" s="64">
        <v>2</v>
      </c>
      <c r="AL118" s="33">
        <v>2</v>
      </c>
      <c r="AM118" s="33">
        <v>2</v>
      </c>
      <c r="AN118" s="33">
        <v>2</v>
      </c>
      <c r="AO118" s="33">
        <v>2</v>
      </c>
      <c r="AP118" s="33">
        <v>2</v>
      </c>
    </row>
    <row r="119" spans="2:42">
      <c r="B119" s="35">
        <v>16</v>
      </c>
      <c r="C119" s="33">
        <v>40</v>
      </c>
      <c r="D119" s="33">
        <v>40</v>
      </c>
      <c r="E119" s="33">
        <v>40</v>
      </c>
      <c r="F119" s="33"/>
      <c r="G119" s="33"/>
      <c r="H119" s="33"/>
      <c r="I119" s="64"/>
      <c r="J119" s="33"/>
      <c r="K119" s="33"/>
      <c r="L119" s="33"/>
      <c r="M119" s="33"/>
      <c r="N119" s="33"/>
      <c r="Q119" s="35">
        <v>16</v>
      </c>
      <c r="R119" s="33">
        <v>38</v>
      </c>
      <c r="S119" s="33">
        <v>38</v>
      </c>
      <c r="T119" s="33">
        <v>39</v>
      </c>
      <c r="U119" s="33">
        <v>43</v>
      </c>
      <c r="V119" s="33">
        <v>44</v>
      </c>
      <c r="W119" s="33">
        <v>47</v>
      </c>
      <c r="X119" s="64">
        <v>51</v>
      </c>
      <c r="Y119" s="33">
        <v>54</v>
      </c>
      <c r="Z119" s="33">
        <v>54</v>
      </c>
      <c r="AA119" s="33">
        <v>56</v>
      </c>
      <c r="AB119" s="33">
        <v>60</v>
      </c>
      <c r="AC119" s="33">
        <v>62</v>
      </c>
      <c r="AD119" s="13"/>
      <c r="AE119" s="33">
        <v>29</v>
      </c>
      <c r="AF119" s="33">
        <v>30</v>
      </c>
      <c r="AG119" s="33">
        <v>40</v>
      </c>
      <c r="AH119" s="33">
        <v>47</v>
      </c>
      <c r="AI119" s="33">
        <v>48</v>
      </c>
      <c r="AJ119" s="33">
        <v>53</v>
      </c>
      <c r="AK119" s="64">
        <v>55</v>
      </c>
      <c r="AL119" s="33">
        <v>58</v>
      </c>
      <c r="AM119" s="33">
        <v>60</v>
      </c>
      <c r="AN119" s="33">
        <v>64</v>
      </c>
      <c r="AO119" s="33">
        <v>67</v>
      </c>
      <c r="AP119" s="33">
        <v>67</v>
      </c>
    </row>
    <row r="120" spans="2:42">
      <c r="B120" s="35">
        <v>17</v>
      </c>
      <c r="C120" s="33">
        <v>12</v>
      </c>
      <c r="D120" s="33">
        <v>12</v>
      </c>
      <c r="E120" s="33">
        <v>12</v>
      </c>
      <c r="F120" s="33"/>
      <c r="G120" s="33"/>
      <c r="H120" s="33"/>
      <c r="I120" s="64"/>
      <c r="J120" s="33"/>
      <c r="K120" s="33"/>
      <c r="L120" s="33"/>
      <c r="M120" s="33"/>
      <c r="N120" s="33"/>
      <c r="Q120" s="35">
        <v>17</v>
      </c>
      <c r="R120" s="33">
        <v>10</v>
      </c>
      <c r="S120" s="33">
        <v>10</v>
      </c>
      <c r="T120" s="33">
        <v>10</v>
      </c>
      <c r="U120" s="33">
        <v>13</v>
      </c>
      <c r="V120" s="33">
        <v>15</v>
      </c>
      <c r="W120" s="33">
        <v>15</v>
      </c>
      <c r="X120" s="64">
        <v>15</v>
      </c>
      <c r="Y120" s="33">
        <v>18</v>
      </c>
      <c r="Z120" s="33">
        <v>18</v>
      </c>
      <c r="AA120" s="33">
        <v>23</v>
      </c>
      <c r="AB120" s="33">
        <v>25</v>
      </c>
      <c r="AC120" s="33">
        <v>25</v>
      </c>
      <c r="AD120" s="13"/>
      <c r="AE120" s="33">
        <v>15</v>
      </c>
      <c r="AF120" s="33">
        <v>15</v>
      </c>
      <c r="AG120" s="33">
        <v>18</v>
      </c>
      <c r="AH120" s="33">
        <v>18</v>
      </c>
      <c r="AI120" s="33">
        <v>20</v>
      </c>
      <c r="AJ120" s="33">
        <v>20</v>
      </c>
      <c r="AK120" s="64">
        <v>20</v>
      </c>
      <c r="AL120" s="33">
        <v>21</v>
      </c>
      <c r="AM120" s="33">
        <v>21</v>
      </c>
      <c r="AN120" s="33">
        <v>21</v>
      </c>
      <c r="AO120" s="33">
        <v>24</v>
      </c>
      <c r="AP120" s="33">
        <v>24</v>
      </c>
    </row>
    <row r="121" spans="2:42">
      <c r="B121" s="35">
        <v>18</v>
      </c>
      <c r="C121" s="33">
        <v>2</v>
      </c>
      <c r="D121" s="33">
        <v>2</v>
      </c>
      <c r="E121" s="33">
        <v>2</v>
      </c>
      <c r="F121" s="33"/>
      <c r="G121" s="33"/>
      <c r="H121" s="33"/>
      <c r="I121" s="64"/>
      <c r="J121" s="33"/>
      <c r="K121" s="33"/>
      <c r="L121" s="33"/>
      <c r="M121" s="33"/>
      <c r="N121" s="33"/>
      <c r="Q121" s="35">
        <v>18</v>
      </c>
      <c r="R121" s="33">
        <v>2</v>
      </c>
      <c r="S121" s="33">
        <v>2</v>
      </c>
      <c r="T121" s="33">
        <v>2</v>
      </c>
      <c r="U121" s="33">
        <v>2</v>
      </c>
      <c r="V121" s="33">
        <v>2</v>
      </c>
      <c r="W121" s="33">
        <v>2</v>
      </c>
      <c r="X121" s="64">
        <v>3</v>
      </c>
      <c r="Y121" s="33">
        <v>3</v>
      </c>
      <c r="Z121" s="33">
        <v>3</v>
      </c>
      <c r="AA121" s="33">
        <v>3</v>
      </c>
      <c r="AB121" s="33">
        <v>3</v>
      </c>
      <c r="AC121" s="33">
        <v>3</v>
      </c>
      <c r="AD121" s="13"/>
      <c r="AE121" s="33">
        <v>4</v>
      </c>
      <c r="AF121" s="33">
        <v>4</v>
      </c>
      <c r="AG121" s="33">
        <v>4</v>
      </c>
      <c r="AH121" s="33">
        <v>4</v>
      </c>
      <c r="AI121" s="33">
        <v>4</v>
      </c>
      <c r="AJ121" s="33">
        <v>4</v>
      </c>
      <c r="AK121" s="64">
        <v>4</v>
      </c>
      <c r="AL121" s="33">
        <v>4</v>
      </c>
      <c r="AM121" s="33">
        <v>4</v>
      </c>
      <c r="AN121" s="33">
        <v>4</v>
      </c>
      <c r="AO121" s="33">
        <v>4</v>
      </c>
      <c r="AP121" s="33">
        <v>4</v>
      </c>
    </row>
    <row r="122" spans="2:42">
      <c r="B122" s="35">
        <v>19</v>
      </c>
      <c r="C122" s="33">
        <v>0</v>
      </c>
      <c r="D122" s="33">
        <v>0</v>
      </c>
      <c r="E122" s="33">
        <v>0</v>
      </c>
      <c r="F122" s="33"/>
      <c r="G122" s="33"/>
      <c r="H122" s="33"/>
      <c r="I122" s="64"/>
      <c r="J122" s="33"/>
      <c r="K122" s="33"/>
      <c r="L122" s="33"/>
      <c r="M122" s="33"/>
      <c r="N122" s="33"/>
      <c r="Q122" s="35">
        <v>19</v>
      </c>
      <c r="R122" s="33">
        <v>0</v>
      </c>
      <c r="S122" s="33">
        <v>0</v>
      </c>
      <c r="T122" s="33">
        <v>0</v>
      </c>
      <c r="U122" s="33">
        <v>0</v>
      </c>
      <c r="V122" s="33">
        <v>0</v>
      </c>
      <c r="W122" s="33">
        <v>0</v>
      </c>
      <c r="X122" s="64">
        <v>0</v>
      </c>
      <c r="Y122" s="33">
        <v>0</v>
      </c>
      <c r="Z122" s="33">
        <v>0</v>
      </c>
      <c r="AA122" s="33">
        <v>0</v>
      </c>
      <c r="AB122" s="33">
        <v>0</v>
      </c>
      <c r="AC122" s="33">
        <v>0</v>
      </c>
      <c r="AD122" s="13"/>
      <c r="AE122" s="33">
        <v>0</v>
      </c>
      <c r="AF122" s="33">
        <v>0</v>
      </c>
      <c r="AG122" s="33">
        <v>0</v>
      </c>
      <c r="AH122" s="33">
        <v>0</v>
      </c>
      <c r="AI122" s="33">
        <v>0</v>
      </c>
      <c r="AJ122" s="33">
        <v>0</v>
      </c>
      <c r="AK122" s="64">
        <v>0</v>
      </c>
      <c r="AL122" s="33">
        <v>0</v>
      </c>
      <c r="AM122" s="33">
        <v>0</v>
      </c>
      <c r="AN122" s="33">
        <v>0</v>
      </c>
      <c r="AO122" s="33">
        <v>0</v>
      </c>
      <c r="AP122" s="33">
        <v>0</v>
      </c>
    </row>
    <row r="123" spans="2:42">
      <c r="B123" s="35">
        <v>20</v>
      </c>
      <c r="C123" s="33">
        <v>3</v>
      </c>
      <c r="D123" s="33">
        <v>3</v>
      </c>
      <c r="E123" s="33">
        <v>3</v>
      </c>
      <c r="F123" s="33"/>
      <c r="G123" s="33"/>
      <c r="H123" s="33"/>
      <c r="I123" s="64"/>
      <c r="J123" s="33"/>
      <c r="K123" s="33"/>
      <c r="L123" s="33"/>
      <c r="M123" s="33"/>
      <c r="N123" s="33"/>
      <c r="Q123" s="35">
        <v>20</v>
      </c>
      <c r="R123" s="33">
        <v>2</v>
      </c>
      <c r="S123" s="33">
        <v>2</v>
      </c>
      <c r="T123" s="33">
        <v>2</v>
      </c>
      <c r="U123" s="33">
        <v>2</v>
      </c>
      <c r="V123" s="33">
        <v>3</v>
      </c>
      <c r="W123" s="33">
        <v>3</v>
      </c>
      <c r="X123" s="64">
        <v>3</v>
      </c>
      <c r="Y123" s="33">
        <v>3</v>
      </c>
      <c r="Z123" s="33">
        <v>3</v>
      </c>
      <c r="AA123" s="33">
        <v>3</v>
      </c>
      <c r="AB123" s="33">
        <v>4</v>
      </c>
      <c r="AC123" s="33">
        <v>4</v>
      </c>
      <c r="AD123" s="13"/>
      <c r="AE123" s="33">
        <v>2</v>
      </c>
      <c r="AF123" s="33">
        <v>2</v>
      </c>
      <c r="AG123" s="33">
        <v>3</v>
      </c>
      <c r="AH123" s="33">
        <v>3</v>
      </c>
      <c r="AI123" s="33">
        <v>3</v>
      </c>
      <c r="AJ123" s="33">
        <v>3</v>
      </c>
      <c r="AK123" s="64">
        <v>3</v>
      </c>
      <c r="AL123" s="33">
        <v>2</v>
      </c>
      <c r="AM123" s="33">
        <v>3</v>
      </c>
      <c r="AN123" s="33">
        <v>3</v>
      </c>
      <c r="AO123" s="33">
        <v>3</v>
      </c>
      <c r="AP123" s="33">
        <v>3</v>
      </c>
    </row>
    <row r="124" spans="2:42">
      <c r="B124" s="35">
        <v>21</v>
      </c>
      <c r="C124" s="33">
        <v>1</v>
      </c>
      <c r="D124" s="33">
        <v>1</v>
      </c>
      <c r="E124" s="33">
        <v>1</v>
      </c>
      <c r="F124" s="33"/>
      <c r="G124" s="33"/>
      <c r="H124" s="33"/>
      <c r="I124" s="64"/>
      <c r="J124" s="33"/>
      <c r="K124" s="33"/>
      <c r="L124" s="33"/>
      <c r="M124" s="33"/>
      <c r="N124" s="33"/>
      <c r="Q124" s="35">
        <v>21</v>
      </c>
      <c r="R124" s="33">
        <v>1</v>
      </c>
      <c r="S124" s="33">
        <v>1</v>
      </c>
      <c r="T124" s="33">
        <v>1</v>
      </c>
      <c r="U124" s="33">
        <v>1</v>
      </c>
      <c r="V124" s="33">
        <v>1</v>
      </c>
      <c r="W124" s="33">
        <v>1</v>
      </c>
      <c r="X124" s="64">
        <v>1</v>
      </c>
      <c r="Y124" s="33">
        <v>1</v>
      </c>
      <c r="Z124" s="33">
        <v>1</v>
      </c>
      <c r="AA124" s="33">
        <v>1</v>
      </c>
      <c r="AB124" s="33">
        <v>1</v>
      </c>
      <c r="AC124" s="33">
        <v>1</v>
      </c>
      <c r="AD124" s="13"/>
      <c r="AE124" s="33">
        <v>1</v>
      </c>
      <c r="AF124" s="33">
        <v>1</v>
      </c>
      <c r="AG124" s="33">
        <v>1</v>
      </c>
      <c r="AH124" s="33">
        <v>1</v>
      </c>
      <c r="AI124" s="33">
        <v>1</v>
      </c>
      <c r="AJ124" s="33">
        <v>1</v>
      </c>
      <c r="AK124" s="64">
        <v>1</v>
      </c>
      <c r="AL124" s="33">
        <v>1</v>
      </c>
      <c r="AM124" s="33">
        <v>1</v>
      </c>
      <c r="AN124" s="33">
        <v>1</v>
      </c>
      <c r="AO124" s="33">
        <v>1</v>
      </c>
      <c r="AP124" s="33">
        <v>1</v>
      </c>
    </row>
    <row r="125" spans="2:42">
      <c r="B125" s="35">
        <v>22</v>
      </c>
      <c r="C125" s="33">
        <v>0</v>
      </c>
      <c r="D125" s="33">
        <v>0</v>
      </c>
      <c r="E125" s="33">
        <v>0</v>
      </c>
      <c r="F125" s="33"/>
      <c r="G125" s="33"/>
      <c r="H125" s="33"/>
      <c r="I125" s="64"/>
      <c r="J125" s="33"/>
      <c r="K125" s="33"/>
      <c r="L125" s="33"/>
      <c r="M125" s="33"/>
      <c r="N125" s="33"/>
      <c r="Q125" s="35">
        <v>22</v>
      </c>
      <c r="R125" s="33">
        <v>1</v>
      </c>
      <c r="S125" s="33">
        <v>1</v>
      </c>
      <c r="T125" s="33">
        <v>1</v>
      </c>
      <c r="U125" s="33">
        <v>1</v>
      </c>
      <c r="V125" s="33">
        <v>1</v>
      </c>
      <c r="W125" s="33">
        <v>1</v>
      </c>
      <c r="X125" s="64">
        <v>1</v>
      </c>
      <c r="Y125" s="33">
        <v>1</v>
      </c>
      <c r="Z125" s="33">
        <v>1</v>
      </c>
      <c r="AA125" s="33">
        <v>1</v>
      </c>
      <c r="AB125" s="33">
        <v>1</v>
      </c>
      <c r="AC125" s="33">
        <v>1</v>
      </c>
      <c r="AD125" s="13"/>
      <c r="AE125" s="33">
        <v>0</v>
      </c>
      <c r="AF125" s="33">
        <v>0</v>
      </c>
      <c r="AG125" s="33">
        <v>1</v>
      </c>
      <c r="AH125" s="33">
        <v>1</v>
      </c>
      <c r="AI125" s="33">
        <v>1</v>
      </c>
      <c r="AJ125" s="33">
        <v>1</v>
      </c>
      <c r="AK125" s="64">
        <v>1</v>
      </c>
      <c r="AL125" s="33">
        <v>1</v>
      </c>
      <c r="AM125" s="33">
        <v>1</v>
      </c>
      <c r="AN125" s="33">
        <v>1</v>
      </c>
      <c r="AO125" s="33">
        <v>1</v>
      </c>
      <c r="AP125" s="33">
        <v>1</v>
      </c>
    </row>
    <row r="126" spans="2:42">
      <c r="B126" s="35">
        <v>23</v>
      </c>
      <c r="C126" s="33">
        <v>0</v>
      </c>
      <c r="D126" s="33">
        <v>0</v>
      </c>
      <c r="E126" s="33">
        <v>0</v>
      </c>
      <c r="F126" s="33"/>
      <c r="G126" s="33"/>
      <c r="H126" s="33"/>
      <c r="I126" s="64"/>
      <c r="J126" s="33"/>
      <c r="K126" s="33"/>
      <c r="L126" s="33"/>
      <c r="M126" s="33"/>
      <c r="N126" s="33"/>
      <c r="Q126" s="35">
        <v>23</v>
      </c>
      <c r="R126" s="33">
        <v>0</v>
      </c>
      <c r="S126" s="33">
        <v>0</v>
      </c>
      <c r="T126" s="33">
        <v>0</v>
      </c>
      <c r="U126" s="33">
        <v>0</v>
      </c>
      <c r="V126" s="33">
        <v>0</v>
      </c>
      <c r="W126" s="33">
        <v>0</v>
      </c>
      <c r="X126" s="64">
        <v>0</v>
      </c>
      <c r="Y126" s="33">
        <v>0</v>
      </c>
      <c r="Z126" s="33">
        <v>0</v>
      </c>
      <c r="AA126" s="33">
        <v>0</v>
      </c>
      <c r="AB126" s="33">
        <v>0</v>
      </c>
      <c r="AC126" s="33">
        <v>0</v>
      </c>
      <c r="AD126" s="13"/>
      <c r="AE126" s="33">
        <v>0</v>
      </c>
      <c r="AF126" s="33">
        <v>0</v>
      </c>
      <c r="AG126" s="33">
        <v>0</v>
      </c>
      <c r="AH126" s="33">
        <v>0</v>
      </c>
      <c r="AI126" s="33">
        <v>0</v>
      </c>
      <c r="AJ126" s="33">
        <v>0</v>
      </c>
      <c r="AK126" s="64">
        <v>0</v>
      </c>
      <c r="AL126" s="33">
        <v>0</v>
      </c>
      <c r="AM126" s="33">
        <v>0</v>
      </c>
      <c r="AN126" s="33">
        <v>0</v>
      </c>
      <c r="AO126" s="33">
        <v>0</v>
      </c>
      <c r="AP126" s="33">
        <v>0</v>
      </c>
    </row>
    <row r="127" spans="2:42">
      <c r="B127" s="35">
        <v>24</v>
      </c>
      <c r="C127" s="33">
        <v>2</v>
      </c>
      <c r="D127" s="33">
        <v>2</v>
      </c>
      <c r="E127" s="33">
        <v>2</v>
      </c>
      <c r="F127" s="33"/>
      <c r="G127" s="33"/>
      <c r="H127" s="33"/>
      <c r="I127" s="64"/>
      <c r="J127" s="33"/>
      <c r="K127" s="33"/>
      <c r="L127" s="33"/>
      <c r="M127" s="33"/>
      <c r="N127" s="33"/>
      <c r="Q127" s="35">
        <v>24</v>
      </c>
      <c r="R127" s="33">
        <v>2</v>
      </c>
      <c r="S127" s="33">
        <v>2</v>
      </c>
      <c r="T127" s="33">
        <v>2</v>
      </c>
      <c r="U127" s="33">
        <v>3</v>
      </c>
      <c r="V127" s="33">
        <v>3</v>
      </c>
      <c r="W127" s="33">
        <v>3</v>
      </c>
      <c r="X127" s="64">
        <v>3</v>
      </c>
      <c r="Y127" s="33">
        <v>3</v>
      </c>
      <c r="Z127" s="33">
        <v>3</v>
      </c>
      <c r="AA127" s="33">
        <v>3</v>
      </c>
      <c r="AB127" s="33">
        <v>3</v>
      </c>
      <c r="AC127" s="33">
        <v>3</v>
      </c>
      <c r="AD127" s="13"/>
      <c r="AE127" s="33">
        <v>0</v>
      </c>
      <c r="AF127" s="33">
        <v>0</v>
      </c>
      <c r="AG127" s="33">
        <v>0</v>
      </c>
      <c r="AH127" s="33">
        <v>0</v>
      </c>
      <c r="AI127" s="33">
        <v>1</v>
      </c>
      <c r="AJ127" s="33">
        <v>1</v>
      </c>
      <c r="AK127" s="64">
        <v>1</v>
      </c>
      <c r="AL127" s="33">
        <v>1</v>
      </c>
      <c r="AM127" s="33">
        <v>1</v>
      </c>
      <c r="AN127" s="33">
        <v>1</v>
      </c>
      <c r="AO127" s="33">
        <v>1</v>
      </c>
      <c r="AP127" s="33">
        <v>1</v>
      </c>
    </row>
    <row r="128" spans="2:42">
      <c r="B128" s="35">
        <v>25</v>
      </c>
      <c r="C128" s="33">
        <v>1</v>
      </c>
      <c r="D128" s="33">
        <v>1</v>
      </c>
      <c r="E128" s="33">
        <v>1</v>
      </c>
      <c r="F128" s="33"/>
      <c r="G128" s="33"/>
      <c r="H128" s="33"/>
      <c r="I128" s="64"/>
      <c r="J128" s="33"/>
      <c r="K128" s="33"/>
      <c r="L128" s="33"/>
      <c r="M128" s="33"/>
      <c r="N128" s="33"/>
      <c r="Q128" s="35">
        <v>25</v>
      </c>
      <c r="R128" s="33">
        <v>1</v>
      </c>
      <c r="S128" s="33">
        <v>1</v>
      </c>
      <c r="T128" s="33">
        <v>1</v>
      </c>
      <c r="U128" s="33">
        <v>1</v>
      </c>
      <c r="V128" s="33">
        <v>1</v>
      </c>
      <c r="W128" s="33">
        <v>1</v>
      </c>
      <c r="X128" s="64">
        <v>1</v>
      </c>
      <c r="Y128" s="33">
        <v>2</v>
      </c>
      <c r="Z128" s="33">
        <v>2</v>
      </c>
      <c r="AA128" s="33">
        <v>2</v>
      </c>
      <c r="AB128" s="33">
        <v>2</v>
      </c>
      <c r="AC128" s="33">
        <v>2</v>
      </c>
      <c r="AD128" s="13"/>
      <c r="AE128" s="33">
        <v>2</v>
      </c>
      <c r="AF128" s="33">
        <v>2</v>
      </c>
      <c r="AG128" s="33">
        <v>2</v>
      </c>
      <c r="AH128" s="33">
        <v>2</v>
      </c>
      <c r="AI128" s="33">
        <v>2</v>
      </c>
      <c r="AJ128" s="33">
        <v>2</v>
      </c>
      <c r="AK128" s="64">
        <v>2</v>
      </c>
      <c r="AL128" s="33">
        <v>2</v>
      </c>
      <c r="AM128" s="33">
        <v>2</v>
      </c>
      <c r="AN128" s="33">
        <v>2</v>
      </c>
      <c r="AO128" s="33">
        <v>2</v>
      </c>
      <c r="AP128" s="33">
        <v>2</v>
      </c>
    </row>
    <row r="129" spans="2:42">
      <c r="B129" s="35">
        <v>26</v>
      </c>
      <c r="C129" s="33">
        <v>3</v>
      </c>
      <c r="D129" s="33">
        <v>3</v>
      </c>
      <c r="E129" s="33">
        <v>3</v>
      </c>
      <c r="F129" s="33"/>
      <c r="G129" s="33"/>
      <c r="H129" s="33"/>
      <c r="I129" s="64"/>
      <c r="J129" s="33"/>
      <c r="K129" s="33"/>
      <c r="L129" s="33"/>
      <c r="M129" s="33"/>
      <c r="N129" s="33"/>
      <c r="Q129" s="35">
        <v>26</v>
      </c>
      <c r="R129" s="33">
        <v>1</v>
      </c>
      <c r="S129" s="33">
        <v>1</v>
      </c>
      <c r="T129" s="33">
        <v>1</v>
      </c>
      <c r="U129" s="33">
        <v>2</v>
      </c>
      <c r="V129" s="33">
        <v>2</v>
      </c>
      <c r="W129" s="33">
        <v>2</v>
      </c>
      <c r="X129" s="64">
        <v>2</v>
      </c>
      <c r="Y129" s="33">
        <v>2</v>
      </c>
      <c r="Z129" s="33">
        <v>2</v>
      </c>
      <c r="AA129" s="33">
        <v>2</v>
      </c>
      <c r="AB129" s="33">
        <v>2</v>
      </c>
      <c r="AC129" s="33">
        <v>2</v>
      </c>
      <c r="AD129" s="13"/>
      <c r="AE129" s="33">
        <v>2</v>
      </c>
      <c r="AF129" s="33">
        <v>2</v>
      </c>
      <c r="AG129" s="33">
        <v>2</v>
      </c>
      <c r="AH129" s="33">
        <v>3</v>
      </c>
      <c r="AI129" s="33">
        <v>3</v>
      </c>
      <c r="AJ129" s="33">
        <v>3</v>
      </c>
      <c r="AK129" s="64">
        <v>3</v>
      </c>
      <c r="AL129" s="33">
        <v>3</v>
      </c>
      <c r="AM129" s="33">
        <v>4</v>
      </c>
      <c r="AN129" s="33">
        <v>4</v>
      </c>
      <c r="AO129" s="33">
        <v>4</v>
      </c>
      <c r="AP129" s="33">
        <v>3</v>
      </c>
    </row>
    <row r="130" spans="2:42">
      <c r="B130" s="35">
        <v>27</v>
      </c>
      <c r="C130" s="33">
        <v>12</v>
      </c>
      <c r="D130" s="33">
        <v>12</v>
      </c>
      <c r="E130" s="33">
        <v>12</v>
      </c>
      <c r="F130" s="33"/>
      <c r="G130" s="33"/>
      <c r="H130" s="33"/>
      <c r="I130" s="64"/>
      <c r="J130" s="33"/>
      <c r="K130" s="33"/>
      <c r="L130" s="33"/>
      <c r="M130" s="33"/>
      <c r="N130" s="33"/>
      <c r="Q130" s="35">
        <v>27</v>
      </c>
      <c r="R130" s="33">
        <v>10</v>
      </c>
      <c r="S130" s="33">
        <v>10</v>
      </c>
      <c r="T130" s="33">
        <v>10</v>
      </c>
      <c r="U130" s="33">
        <v>12</v>
      </c>
      <c r="V130" s="33">
        <v>13</v>
      </c>
      <c r="W130" s="33">
        <v>13</v>
      </c>
      <c r="X130" s="64">
        <v>14</v>
      </c>
      <c r="Y130" s="33">
        <v>14</v>
      </c>
      <c r="Z130" s="33">
        <v>15</v>
      </c>
      <c r="AA130" s="33">
        <v>15</v>
      </c>
      <c r="AB130" s="33">
        <v>16</v>
      </c>
      <c r="AC130" s="33">
        <v>16</v>
      </c>
      <c r="AD130" s="13"/>
      <c r="AE130" s="33">
        <v>17</v>
      </c>
      <c r="AF130" s="33">
        <v>17</v>
      </c>
      <c r="AG130" s="33">
        <v>14</v>
      </c>
      <c r="AH130" s="33">
        <v>14</v>
      </c>
      <c r="AI130" s="33">
        <v>14</v>
      </c>
      <c r="AJ130" s="33">
        <v>14</v>
      </c>
      <c r="AK130" s="64">
        <v>13</v>
      </c>
      <c r="AL130" s="33">
        <v>13</v>
      </c>
      <c r="AM130" s="33">
        <v>13</v>
      </c>
      <c r="AN130" s="33">
        <v>14</v>
      </c>
      <c r="AO130" s="33">
        <v>14</v>
      </c>
      <c r="AP130" s="33">
        <v>17</v>
      </c>
    </row>
    <row r="131" spans="2:42">
      <c r="B131" s="35">
        <v>28</v>
      </c>
      <c r="C131" s="33">
        <v>4</v>
      </c>
      <c r="D131" s="33">
        <v>4</v>
      </c>
      <c r="E131" s="33">
        <v>5</v>
      </c>
      <c r="F131" s="33"/>
      <c r="G131" s="33"/>
      <c r="H131" s="33"/>
      <c r="I131" s="64"/>
      <c r="J131" s="33"/>
      <c r="K131" s="33"/>
      <c r="L131" s="33"/>
      <c r="M131" s="33"/>
      <c r="N131" s="33"/>
      <c r="Q131" s="35">
        <v>28</v>
      </c>
      <c r="R131" s="33">
        <v>3</v>
      </c>
      <c r="S131" s="33">
        <v>3</v>
      </c>
      <c r="T131" s="33">
        <v>4</v>
      </c>
      <c r="U131" s="33">
        <v>5</v>
      </c>
      <c r="V131" s="33">
        <v>5</v>
      </c>
      <c r="W131" s="33">
        <v>6</v>
      </c>
      <c r="X131" s="64">
        <v>6</v>
      </c>
      <c r="Y131" s="33">
        <v>6</v>
      </c>
      <c r="Z131" s="33">
        <v>6</v>
      </c>
      <c r="AA131" s="33">
        <v>6</v>
      </c>
      <c r="AB131" s="33">
        <v>6</v>
      </c>
      <c r="AC131" s="33">
        <v>6</v>
      </c>
      <c r="AD131" s="13"/>
      <c r="AE131" s="33">
        <v>4</v>
      </c>
      <c r="AF131" s="33">
        <v>4</v>
      </c>
      <c r="AG131" s="33">
        <v>5</v>
      </c>
      <c r="AH131" s="33">
        <v>5</v>
      </c>
      <c r="AI131" s="33">
        <v>5</v>
      </c>
      <c r="AJ131" s="33">
        <v>7</v>
      </c>
      <c r="AK131" s="64">
        <v>7</v>
      </c>
      <c r="AL131" s="33">
        <v>7</v>
      </c>
      <c r="AM131" s="33">
        <v>7</v>
      </c>
      <c r="AN131" s="33">
        <v>7</v>
      </c>
      <c r="AO131" s="33">
        <v>7</v>
      </c>
      <c r="AP131" s="33">
        <v>7</v>
      </c>
    </row>
    <row r="132" spans="2:42">
      <c r="B132" s="35">
        <v>29</v>
      </c>
      <c r="C132" s="33">
        <v>87</v>
      </c>
      <c r="D132" s="33">
        <v>87</v>
      </c>
      <c r="E132" s="33">
        <v>88</v>
      </c>
      <c r="F132" s="33"/>
      <c r="G132" s="33"/>
      <c r="H132" s="33"/>
      <c r="I132" s="64"/>
      <c r="J132" s="33"/>
      <c r="K132" s="33"/>
      <c r="L132" s="33"/>
      <c r="M132" s="33"/>
      <c r="N132" s="33"/>
      <c r="Q132" s="35">
        <v>29</v>
      </c>
      <c r="R132" s="33">
        <v>107</v>
      </c>
      <c r="S132" s="33">
        <v>108</v>
      </c>
      <c r="T132" s="33">
        <v>112</v>
      </c>
      <c r="U132" s="33">
        <v>123</v>
      </c>
      <c r="V132" s="33">
        <v>127</v>
      </c>
      <c r="W132" s="33">
        <v>129</v>
      </c>
      <c r="X132" s="64">
        <v>133</v>
      </c>
      <c r="Y132" s="33">
        <v>138</v>
      </c>
      <c r="Z132" s="33">
        <v>138</v>
      </c>
      <c r="AA132" s="33">
        <v>138</v>
      </c>
      <c r="AB132" s="33">
        <v>144</v>
      </c>
      <c r="AC132" s="33">
        <v>146</v>
      </c>
      <c r="AD132" s="13"/>
      <c r="AE132" s="33">
        <v>91</v>
      </c>
      <c r="AF132" s="33">
        <v>96</v>
      </c>
      <c r="AG132" s="33">
        <v>106</v>
      </c>
      <c r="AH132" s="33">
        <v>114</v>
      </c>
      <c r="AI132" s="33">
        <v>119</v>
      </c>
      <c r="AJ132" s="33">
        <v>125</v>
      </c>
      <c r="AK132" s="64">
        <v>128</v>
      </c>
      <c r="AL132" s="33">
        <v>133</v>
      </c>
      <c r="AM132" s="33">
        <v>141</v>
      </c>
      <c r="AN132" s="33">
        <v>147</v>
      </c>
      <c r="AO132" s="33">
        <v>150</v>
      </c>
      <c r="AP132" s="33">
        <v>151</v>
      </c>
    </row>
    <row r="133" spans="2:42">
      <c r="B133" s="35">
        <v>30</v>
      </c>
      <c r="C133" s="33">
        <v>0</v>
      </c>
      <c r="D133" s="33">
        <v>0</v>
      </c>
      <c r="E133" s="33">
        <v>1</v>
      </c>
      <c r="F133" s="33"/>
      <c r="G133" s="33"/>
      <c r="H133" s="33"/>
      <c r="I133" s="64"/>
      <c r="J133" s="33"/>
      <c r="K133" s="33"/>
      <c r="L133" s="33"/>
      <c r="M133" s="33"/>
      <c r="N133" s="33"/>
      <c r="Q133" s="35">
        <v>30</v>
      </c>
      <c r="R133" s="33">
        <v>0</v>
      </c>
      <c r="S133" s="33">
        <v>0</v>
      </c>
      <c r="T133" s="33">
        <v>0</v>
      </c>
      <c r="U133" s="33">
        <v>1</v>
      </c>
      <c r="V133" s="33">
        <v>1</v>
      </c>
      <c r="W133" s="33">
        <v>1</v>
      </c>
      <c r="X133" s="64">
        <v>1</v>
      </c>
      <c r="Y133" s="33">
        <v>1</v>
      </c>
      <c r="Z133" s="33">
        <v>1</v>
      </c>
      <c r="AA133" s="33">
        <v>1</v>
      </c>
      <c r="AB133" s="33">
        <v>1</v>
      </c>
      <c r="AC133" s="33">
        <v>1</v>
      </c>
      <c r="AD133" s="13"/>
      <c r="AE133" s="33">
        <v>0</v>
      </c>
      <c r="AF133" s="33">
        <v>0</v>
      </c>
      <c r="AG133" s="33">
        <v>0</v>
      </c>
      <c r="AH133" s="33">
        <v>0</v>
      </c>
      <c r="AI133" s="33">
        <v>0</v>
      </c>
      <c r="AJ133" s="33">
        <v>1</v>
      </c>
      <c r="AK133" s="64">
        <v>1</v>
      </c>
      <c r="AL133" s="33">
        <v>1</v>
      </c>
      <c r="AM133" s="33">
        <v>1</v>
      </c>
      <c r="AN133" s="33">
        <v>2</v>
      </c>
      <c r="AO133" s="33">
        <v>2</v>
      </c>
      <c r="AP133" s="33">
        <v>2</v>
      </c>
    </row>
    <row r="134" spans="2:42">
      <c r="B134" s="35">
        <v>31</v>
      </c>
      <c r="C134" s="33">
        <v>2</v>
      </c>
      <c r="D134" s="33">
        <v>2</v>
      </c>
      <c r="E134" s="33">
        <v>2</v>
      </c>
      <c r="F134" s="33"/>
      <c r="G134" s="33"/>
      <c r="H134" s="33"/>
      <c r="I134" s="64"/>
      <c r="J134" s="33"/>
      <c r="K134" s="33"/>
      <c r="L134" s="33"/>
      <c r="M134" s="33"/>
      <c r="N134" s="33"/>
      <c r="Q134" s="35">
        <v>31</v>
      </c>
      <c r="R134" s="33">
        <v>0</v>
      </c>
      <c r="S134" s="33">
        <v>0</v>
      </c>
      <c r="T134" s="33">
        <v>0</v>
      </c>
      <c r="U134" s="33">
        <v>0</v>
      </c>
      <c r="V134" s="33">
        <v>0</v>
      </c>
      <c r="W134" s="33">
        <v>1</v>
      </c>
      <c r="X134" s="64">
        <v>1</v>
      </c>
      <c r="Y134" s="33">
        <v>1</v>
      </c>
      <c r="Z134" s="33">
        <v>2</v>
      </c>
      <c r="AA134" s="33">
        <v>3</v>
      </c>
      <c r="AB134" s="33">
        <v>3</v>
      </c>
      <c r="AC134" s="33">
        <v>3</v>
      </c>
      <c r="AD134" s="13"/>
      <c r="AE134" s="33">
        <v>2</v>
      </c>
      <c r="AF134" s="33">
        <v>2</v>
      </c>
      <c r="AG134" s="33">
        <v>3</v>
      </c>
      <c r="AH134" s="33">
        <v>3</v>
      </c>
      <c r="AI134" s="33">
        <v>3</v>
      </c>
      <c r="AJ134" s="33">
        <v>3</v>
      </c>
      <c r="AK134" s="64">
        <v>3</v>
      </c>
      <c r="AL134" s="33">
        <v>3</v>
      </c>
      <c r="AM134" s="33">
        <v>3</v>
      </c>
      <c r="AN134" s="33">
        <v>3</v>
      </c>
      <c r="AO134" s="33">
        <v>3</v>
      </c>
      <c r="AP134" s="33">
        <v>3</v>
      </c>
    </row>
    <row r="135" spans="2:42">
      <c r="B135" s="35">
        <v>32</v>
      </c>
      <c r="C135" s="33">
        <v>3</v>
      </c>
      <c r="D135" s="33">
        <v>3</v>
      </c>
      <c r="E135" s="33">
        <v>3</v>
      </c>
      <c r="F135" s="33"/>
      <c r="G135" s="33"/>
      <c r="H135" s="33"/>
      <c r="I135" s="64"/>
      <c r="J135" s="33"/>
      <c r="K135" s="33"/>
      <c r="L135" s="33"/>
      <c r="M135" s="33"/>
      <c r="N135" s="33"/>
      <c r="Q135" s="35">
        <v>32</v>
      </c>
      <c r="R135" s="33">
        <v>2</v>
      </c>
      <c r="S135" s="33">
        <v>2</v>
      </c>
      <c r="T135" s="33">
        <v>2</v>
      </c>
      <c r="U135" s="33">
        <v>2</v>
      </c>
      <c r="V135" s="33">
        <v>2</v>
      </c>
      <c r="W135" s="33">
        <v>2</v>
      </c>
      <c r="X135" s="64">
        <v>2</v>
      </c>
      <c r="Y135" s="33">
        <v>2</v>
      </c>
      <c r="Z135" s="33">
        <v>2</v>
      </c>
      <c r="AA135" s="33">
        <v>2</v>
      </c>
      <c r="AB135" s="33">
        <v>2</v>
      </c>
      <c r="AC135" s="33">
        <v>2</v>
      </c>
      <c r="AD135" s="13"/>
      <c r="AE135" s="33">
        <v>0</v>
      </c>
      <c r="AF135" s="33">
        <v>0</v>
      </c>
      <c r="AG135" s="33">
        <v>0</v>
      </c>
      <c r="AH135" s="33">
        <v>0</v>
      </c>
      <c r="AI135" s="33">
        <v>0</v>
      </c>
      <c r="AJ135" s="33">
        <v>0</v>
      </c>
      <c r="AK135" s="64">
        <v>0</v>
      </c>
      <c r="AL135" s="33">
        <v>0</v>
      </c>
      <c r="AM135" s="33">
        <v>1</v>
      </c>
      <c r="AN135" s="33">
        <v>2</v>
      </c>
      <c r="AO135" s="33">
        <v>2</v>
      </c>
      <c r="AP135" s="33">
        <v>2</v>
      </c>
    </row>
    <row r="136" spans="2:42">
      <c r="B136" s="35">
        <v>33</v>
      </c>
      <c r="C136" s="33">
        <v>1</v>
      </c>
      <c r="D136" s="33">
        <v>1</v>
      </c>
      <c r="E136" s="33">
        <v>1</v>
      </c>
      <c r="F136" s="33"/>
      <c r="G136" s="33"/>
      <c r="H136" s="33"/>
      <c r="I136" s="64"/>
      <c r="J136" s="33"/>
      <c r="K136" s="33"/>
      <c r="L136" s="33"/>
      <c r="M136" s="33"/>
      <c r="N136" s="33"/>
      <c r="Q136" s="35">
        <v>33</v>
      </c>
      <c r="R136" s="33">
        <v>1</v>
      </c>
      <c r="S136" s="33">
        <v>2</v>
      </c>
      <c r="T136" s="33">
        <v>2</v>
      </c>
      <c r="U136" s="33">
        <v>2</v>
      </c>
      <c r="V136" s="33">
        <v>2</v>
      </c>
      <c r="W136" s="33">
        <v>2</v>
      </c>
      <c r="X136" s="64">
        <v>2</v>
      </c>
      <c r="Y136" s="33">
        <v>2</v>
      </c>
      <c r="Z136" s="33">
        <v>2</v>
      </c>
      <c r="AA136" s="33">
        <v>2</v>
      </c>
      <c r="AB136" s="33">
        <v>2</v>
      </c>
      <c r="AC136" s="33">
        <v>2</v>
      </c>
      <c r="AD136" s="13"/>
      <c r="AE136" s="33">
        <v>0</v>
      </c>
      <c r="AF136" s="33">
        <v>0</v>
      </c>
      <c r="AG136" s="33">
        <v>0</v>
      </c>
      <c r="AH136" s="33">
        <v>0</v>
      </c>
      <c r="AI136" s="33">
        <v>0</v>
      </c>
      <c r="AJ136" s="33">
        <v>0</v>
      </c>
      <c r="AK136" s="64">
        <v>0</v>
      </c>
      <c r="AL136" s="33">
        <v>0</v>
      </c>
      <c r="AM136" s="33">
        <v>1</v>
      </c>
      <c r="AN136" s="33">
        <v>1</v>
      </c>
      <c r="AO136" s="33">
        <v>1</v>
      </c>
      <c r="AP136" s="33">
        <v>1</v>
      </c>
    </row>
    <row r="137" spans="2:42">
      <c r="B137" s="35">
        <v>34</v>
      </c>
      <c r="C137" s="33">
        <v>0</v>
      </c>
      <c r="D137" s="33">
        <v>0</v>
      </c>
      <c r="E137" s="33">
        <v>0</v>
      </c>
      <c r="F137" s="33"/>
      <c r="G137" s="33"/>
      <c r="H137" s="33"/>
      <c r="I137" s="64"/>
      <c r="J137" s="33"/>
      <c r="K137" s="33"/>
      <c r="L137" s="33"/>
      <c r="M137" s="33"/>
      <c r="N137" s="33"/>
      <c r="Q137" s="35">
        <v>34</v>
      </c>
      <c r="R137" s="33">
        <v>0</v>
      </c>
      <c r="S137" s="33">
        <v>0</v>
      </c>
      <c r="T137" s="33">
        <v>0</v>
      </c>
      <c r="U137" s="33">
        <v>0</v>
      </c>
      <c r="V137" s="33">
        <v>0</v>
      </c>
      <c r="W137" s="33">
        <v>0</v>
      </c>
      <c r="X137" s="64">
        <v>0</v>
      </c>
      <c r="Y137" s="33">
        <v>0</v>
      </c>
      <c r="Z137" s="33">
        <v>0</v>
      </c>
      <c r="AA137" s="33">
        <v>0</v>
      </c>
      <c r="AB137" s="33">
        <v>0</v>
      </c>
      <c r="AC137" s="33">
        <v>0</v>
      </c>
      <c r="AD137" s="13"/>
      <c r="AE137" s="33">
        <v>0</v>
      </c>
      <c r="AF137" s="33">
        <v>0</v>
      </c>
      <c r="AG137" s="33">
        <v>0</v>
      </c>
      <c r="AH137" s="33">
        <v>0</v>
      </c>
      <c r="AI137" s="33">
        <v>0</v>
      </c>
      <c r="AJ137" s="33">
        <v>0</v>
      </c>
      <c r="AK137" s="64">
        <v>0</v>
      </c>
      <c r="AL137" s="33">
        <v>0</v>
      </c>
      <c r="AM137" s="33">
        <v>0</v>
      </c>
      <c r="AN137" s="33">
        <v>0</v>
      </c>
      <c r="AO137" s="33">
        <v>0</v>
      </c>
      <c r="AP137" s="33">
        <v>0</v>
      </c>
    </row>
    <row r="138" spans="2:42">
      <c r="B138" s="35">
        <v>35</v>
      </c>
      <c r="C138" s="33">
        <v>7</v>
      </c>
      <c r="D138" s="33">
        <v>7</v>
      </c>
      <c r="E138" s="33">
        <v>7</v>
      </c>
      <c r="F138" s="33"/>
      <c r="G138" s="33"/>
      <c r="H138" s="33"/>
      <c r="I138" s="64"/>
      <c r="J138" s="33"/>
      <c r="K138" s="33"/>
      <c r="L138" s="33"/>
      <c r="M138" s="33"/>
      <c r="N138" s="33"/>
      <c r="Q138" s="35">
        <v>35</v>
      </c>
      <c r="R138" s="33">
        <v>15</v>
      </c>
      <c r="S138" s="33">
        <v>16</v>
      </c>
      <c r="T138" s="33">
        <v>16</v>
      </c>
      <c r="U138" s="33">
        <v>18</v>
      </c>
      <c r="V138" s="33">
        <v>18</v>
      </c>
      <c r="W138" s="33">
        <v>18</v>
      </c>
      <c r="X138" s="64">
        <v>19</v>
      </c>
      <c r="Y138" s="33">
        <v>19</v>
      </c>
      <c r="Z138" s="33">
        <v>19</v>
      </c>
      <c r="AA138" s="33">
        <v>20</v>
      </c>
      <c r="AB138" s="33">
        <v>20</v>
      </c>
      <c r="AC138" s="33">
        <v>20</v>
      </c>
      <c r="AD138" s="13"/>
      <c r="AE138" s="33">
        <v>15</v>
      </c>
      <c r="AF138" s="33">
        <v>15</v>
      </c>
      <c r="AG138" s="33">
        <v>15</v>
      </c>
      <c r="AH138" s="33">
        <v>16</v>
      </c>
      <c r="AI138" s="33">
        <v>17</v>
      </c>
      <c r="AJ138" s="33">
        <v>19</v>
      </c>
      <c r="AK138" s="64">
        <v>21</v>
      </c>
      <c r="AL138" s="33">
        <v>23</v>
      </c>
      <c r="AM138" s="33">
        <v>23</v>
      </c>
      <c r="AN138" s="33">
        <v>24</v>
      </c>
      <c r="AO138" s="33">
        <v>24</v>
      </c>
      <c r="AP138" s="33">
        <v>23</v>
      </c>
    </row>
    <row r="139" spans="2:42">
      <c r="B139" s="35">
        <v>36</v>
      </c>
      <c r="C139" s="33">
        <v>18</v>
      </c>
      <c r="D139" s="33">
        <v>18</v>
      </c>
      <c r="E139" s="33">
        <v>18</v>
      </c>
      <c r="F139" s="33"/>
      <c r="G139" s="33"/>
      <c r="H139" s="33"/>
      <c r="I139" s="64"/>
      <c r="J139" s="33"/>
      <c r="K139" s="33"/>
      <c r="L139" s="33"/>
      <c r="M139" s="33"/>
      <c r="N139" s="33"/>
      <c r="Q139" s="35">
        <v>36</v>
      </c>
      <c r="R139" s="33">
        <v>14</v>
      </c>
      <c r="S139" s="33">
        <v>15</v>
      </c>
      <c r="T139" s="33">
        <v>15</v>
      </c>
      <c r="U139" s="33">
        <v>19</v>
      </c>
      <c r="V139" s="33">
        <v>19</v>
      </c>
      <c r="W139" s="33">
        <v>21</v>
      </c>
      <c r="X139" s="64">
        <v>25</v>
      </c>
      <c r="Y139" s="33">
        <v>26</v>
      </c>
      <c r="Z139" s="33">
        <v>26</v>
      </c>
      <c r="AA139" s="33">
        <v>26</v>
      </c>
      <c r="AB139" s="33">
        <v>28</v>
      </c>
      <c r="AC139" s="33">
        <v>31</v>
      </c>
      <c r="AD139" s="13"/>
      <c r="AE139" s="33">
        <v>17</v>
      </c>
      <c r="AF139" s="33">
        <v>18</v>
      </c>
      <c r="AG139" s="33">
        <v>19</v>
      </c>
      <c r="AH139" s="33">
        <v>19</v>
      </c>
      <c r="AI139" s="33">
        <v>19</v>
      </c>
      <c r="AJ139" s="33">
        <v>20</v>
      </c>
      <c r="AK139" s="64">
        <v>21</v>
      </c>
      <c r="AL139" s="33">
        <v>22</v>
      </c>
      <c r="AM139" s="33">
        <v>22</v>
      </c>
      <c r="AN139" s="33">
        <v>22</v>
      </c>
      <c r="AO139" s="33">
        <v>22</v>
      </c>
      <c r="AP139" s="33">
        <v>23</v>
      </c>
    </row>
    <row r="140" spans="2:42">
      <c r="B140" s="35">
        <v>37</v>
      </c>
      <c r="C140" s="33">
        <v>10</v>
      </c>
      <c r="D140" s="33">
        <v>10</v>
      </c>
      <c r="E140" s="33">
        <v>11</v>
      </c>
      <c r="F140" s="33"/>
      <c r="G140" s="33"/>
      <c r="H140" s="33"/>
      <c r="I140" s="64"/>
      <c r="J140" s="33"/>
      <c r="K140" s="33"/>
      <c r="L140" s="33"/>
      <c r="M140" s="33"/>
      <c r="N140" s="33"/>
      <c r="Q140" s="35">
        <v>37</v>
      </c>
      <c r="R140" s="33">
        <v>12</v>
      </c>
      <c r="S140" s="33">
        <v>13</v>
      </c>
      <c r="T140" s="33">
        <v>14</v>
      </c>
      <c r="U140" s="33">
        <v>14</v>
      </c>
      <c r="V140" s="33">
        <v>14</v>
      </c>
      <c r="W140" s="33">
        <v>14</v>
      </c>
      <c r="X140" s="64">
        <v>15</v>
      </c>
      <c r="Y140" s="33">
        <v>17</v>
      </c>
      <c r="Z140" s="33">
        <v>17</v>
      </c>
      <c r="AA140" s="33">
        <v>19</v>
      </c>
      <c r="AB140" s="33">
        <v>20</v>
      </c>
      <c r="AC140" s="33">
        <v>21</v>
      </c>
      <c r="AD140" s="13"/>
      <c r="AE140" s="33">
        <v>10</v>
      </c>
      <c r="AF140" s="33">
        <v>11</v>
      </c>
      <c r="AG140" s="33">
        <v>13</v>
      </c>
      <c r="AH140" s="33">
        <v>14</v>
      </c>
      <c r="AI140" s="33">
        <v>16</v>
      </c>
      <c r="AJ140" s="33">
        <v>18</v>
      </c>
      <c r="AK140" s="64">
        <v>19</v>
      </c>
      <c r="AL140" s="33">
        <v>20</v>
      </c>
      <c r="AM140" s="33">
        <v>21</v>
      </c>
      <c r="AN140" s="33">
        <v>21</v>
      </c>
      <c r="AO140" s="33">
        <v>21</v>
      </c>
      <c r="AP140" s="33">
        <v>21</v>
      </c>
    </row>
    <row r="141" spans="2:42">
      <c r="B141" s="35">
        <v>38</v>
      </c>
      <c r="C141" s="33">
        <v>0</v>
      </c>
      <c r="D141" s="33">
        <v>0</v>
      </c>
      <c r="E141" s="33">
        <v>0</v>
      </c>
      <c r="F141" s="33"/>
      <c r="G141" s="33"/>
      <c r="H141" s="33"/>
      <c r="I141" s="64"/>
      <c r="J141" s="33"/>
      <c r="K141" s="33"/>
      <c r="L141" s="33"/>
      <c r="M141" s="33"/>
      <c r="N141" s="33"/>
      <c r="Q141" s="35">
        <v>38</v>
      </c>
      <c r="R141" s="33">
        <v>1</v>
      </c>
      <c r="S141" s="33">
        <v>1</v>
      </c>
      <c r="T141" s="33">
        <v>1</v>
      </c>
      <c r="U141" s="33">
        <v>2</v>
      </c>
      <c r="V141" s="33">
        <v>2</v>
      </c>
      <c r="W141" s="33">
        <v>2</v>
      </c>
      <c r="X141" s="64">
        <v>2</v>
      </c>
      <c r="Y141" s="33">
        <v>2</v>
      </c>
      <c r="Z141" s="33">
        <v>2</v>
      </c>
      <c r="AA141" s="33">
        <v>2</v>
      </c>
      <c r="AB141" s="33">
        <v>2</v>
      </c>
      <c r="AC141" s="33">
        <v>2</v>
      </c>
      <c r="AD141" s="13"/>
      <c r="AE141" s="33">
        <v>4</v>
      </c>
      <c r="AF141" s="33">
        <v>4</v>
      </c>
      <c r="AG141" s="33">
        <v>4</v>
      </c>
      <c r="AH141" s="33">
        <v>4</v>
      </c>
      <c r="AI141" s="33">
        <v>5</v>
      </c>
      <c r="AJ141" s="33">
        <v>5</v>
      </c>
      <c r="AK141" s="64">
        <v>5</v>
      </c>
      <c r="AL141" s="33">
        <v>5</v>
      </c>
      <c r="AM141" s="33">
        <v>5</v>
      </c>
      <c r="AN141" s="33">
        <v>5</v>
      </c>
      <c r="AO141" s="33">
        <v>5</v>
      </c>
      <c r="AP141" s="33">
        <v>5</v>
      </c>
    </row>
    <row r="142" spans="2:42">
      <c r="B142" s="35">
        <v>39</v>
      </c>
      <c r="C142" s="33">
        <v>0</v>
      </c>
      <c r="D142" s="33">
        <v>0</v>
      </c>
      <c r="E142" s="33">
        <v>0</v>
      </c>
      <c r="F142" s="33"/>
      <c r="G142" s="33"/>
      <c r="H142" s="33"/>
      <c r="I142" s="64"/>
      <c r="J142" s="33"/>
      <c r="K142" s="33"/>
      <c r="L142" s="33"/>
      <c r="M142" s="33"/>
      <c r="N142" s="33"/>
      <c r="Q142" s="35">
        <v>39</v>
      </c>
      <c r="R142" s="33">
        <v>1</v>
      </c>
      <c r="S142" s="33">
        <v>1</v>
      </c>
      <c r="T142" s="33">
        <v>1</v>
      </c>
      <c r="U142" s="33">
        <v>1</v>
      </c>
      <c r="V142" s="33">
        <v>1</v>
      </c>
      <c r="W142" s="33">
        <v>1</v>
      </c>
      <c r="X142" s="64">
        <v>1</v>
      </c>
      <c r="Y142" s="33">
        <v>1</v>
      </c>
      <c r="Z142" s="33">
        <v>1</v>
      </c>
      <c r="AA142" s="33">
        <v>1</v>
      </c>
      <c r="AB142" s="33">
        <v>1</v>
      </c>
      <c r="AC142" s="33">
        <v>1</v>
      </c>
      <c r="AD142" s="13"/>
      <c r="AE142" s="33">
        <v>1</v>
      </c>
      <c r="AF142" s="33">
        <v>1</v>
      </c>
      <c r="AG142" s="33">
        <v>1</v>
      </c>
      <c r="AH142" s="33">
        <v>2</v>
      </c>
      <c r="AI142" s="33">
        <v>2</v>
      </c>
      <c r="AJ142" s="33">
        <v>2</v>
      </c>
      <c r="AK142" s="64">
        <v>2</v>
      </c>
      <c r="AL142" s="33">
        <v>2</v>
      </c>
      <c r="AM142" s="33">
        <v>2</v>
      </c>
      <c r="AN142" s="33">
        <v>2</v>
      </c>
      <c r="AO142" s="33">
        <v>2</v>
      </c>
      <c r="AP142" s="33">
        <v>2</v>
      </c>
    </row>
    <row r="143" spans="2:42">
      <c r="B143" s="35">
        <v>40</v>
      </c>
      <c r="C143" s="33">
        <v>1</v>
      </c>
      <c r="D143" s="33">
        <v>1</v>
      </c>
      <c r="E143" s="33">
        <v>1</v>
      </c>
      <c r="F143" s="33"/>
      <c r="G143" s="33"/>
      <c r="H143" s="33"/>
      <c r="I143" s="64"/>
      <c r="J143" s="33"/>
      <c r="K143" s="33"/>
      <c r="L143" s="33"/>
      <c r="M143" s="33"/>
      <c r="N143" s="33"/>
      <c r="Q143" s="35">
        <v>40</v>
      </c>
      <c r="R143" s="33">
        <v>1</v>
      </c>
      <c r="S143" s="33">
        <v>1</v>
      </c>
      <c r="T143" s="33">
        <v>1</v>
      </c>
      <c r="U143" s="33">
        <v>1</v>
      </c>
      <c r="V143" s="33">
        <v>1</v>
      </c>
      <c r="W143" s="33">
        <v>1</v>
      </c>
      <c r="X143" s="64">
        <v>1</v>
      </c>
      <c r="Y143" s="33">
        <v>1</v>
      </c>
      <c r="Z143" s="33">
        <v>1</v>
      </c>
      <c r="AA143" s="33">
        <v>1</v>
      </c>
      <c r="AB143" s="33">
        <v>1</v>
      </c>
      <c r="AC143" s="33">
        <v>1</v>
      </c>
      <c r="AD143" s="13"/>
      <c r="AE143" s="33">
        <v>0</v>
      </c>
      <c r="AF143" s="33">
        <v>0</v>
      </c>
      <c r="AG143" s="33">
        <v>0</v>
      </c>
      <c r="AH143" s="33">
        <v>0</v>
      </c>
      <c r="AI143" s="33">
        <v>1</v>
      </c>
      <c r="AJ143" s="33">
        <v>1</v>
      </c>
      <c r="AK143" s="64">
        <v>1</v>
      </c>
      <c r="AL143" s="33">
        <v>1</v>
      </c>
      <c r="AM143" s="33">
        <v>1</v>
      </c>
      <c r="AN143" s="33">
        <v>1</v>
      </c>
      <c r="AO143" s="33">
        <v>1</v>
      </c>
      <c r="AP143" s="33">
        <v>1</v>
      </c>
    </row>
    <row r="144" spans="2:42">
      <c r="B144" s="35">
        <v>41</v>
      </c>
      <c r="C144" s="33">
        <v>17</v>
      </c>
      <c r="D144" s="33">
        <v>17</v>
      </c>
      <c r="E144" s="33">
        <v>17</v>
      </c>
      <c r="F144" s="33"/>
      <c r="G144" s="33"/>
      <c r="H144" s="33"/>
      <c r="I144" s="64"/>
      <c r="J144" s="33"/>
      <c r="K144" s="33"/>
      <c r="L144" s="33"/>
      <c r="M144" s="33"/>
      <c r="N144" s="33"/>
      <c r="Q144" s="35">
        <v>41</v>
      </c>
      <c r="R144" s="33">
        <v>18</v>
      </c>
      <c r="S144" s="33">
        <v>18</v>
      </c>
      <c r="T144" s="33">
        <v>18</v>
      </c>
      <c r="U144" s="33">
        <v>21</v>
      </c>
      <c r="V144" s="33">
        <v>22</v>
      </c>
      <c r="W144" s="33">
        <v>23</v>
      </c>
      <c r="X144" s="64">
        <v>23</v>
      </c>
      <c r="Y144" s="33">
        <v>24</v>
      </c>
      <c r="Z144" s="33">
        <v>24</v>
      </c>
      <c r="AA144" s="33">
        <v>25</v>
      </c>
      <c r="AB144" s="33">
        <v>25</v>
      </c>
      <c r="AC144" s="33">
        <v>26</v>
      </c>
      <c r="AD144" s="13"/>
      <c r="AE144" s="33">
        <v>14</v>
      </c>
      <c r="AF144" s="33">
        <v>15</v>
      </c>
      <c r="AG144" s="33">
        <v>16</v>
      </c>
      <c r="AH144" s="33">
        <v>20</v>
      </c>
      <c r="AI144" s="33">
        <v>21</v>
      </c>
      <c r="AJ144" s="33">
        <v>21</v>
      </c>
      <c r="AK144" s="64">
        <v>22</v>
      </c>
      <c r="AL144" s="33">
        <v>23</v>
      </c>
      <c r="AM144" s="33">
        <v>24</v>
      </c>
      <c r="AN144" s="33">
        <v>27</v>
      </c>
      <c r="AO144" s="33">
        <v>28</v>
      </c>
      <c r="AP144" s="33">
        <v>28</v>
      </c>
    </row>
    <row r="145" spans="2:42">
      <c r="B145" s="35">
        <v>42</v>
      </c>
      <c r="C145" s="33">
        <v>22</v>
      </c>
      <c r="D145" s="33">
        <v>22</v>
      </c>
      <c r="E145" s="33">
        <v>23</v>
      </c>
      <c r="F145" s="33"/>
      <c r="G145" s="33"/>
      <c r="H145" s="33"/>
      <c r="I145" s="64"/>
      <c r="J145" s="33"/>
      <c r="K145" s="33"/>
      <c r="L145" s="33"/>
      <c r="M145" s="33"/>
      <c r="N145" s="33"/>
      <c r="Q145" s="35">
        <v>42</v>
      </c>
      <c r="R145" s="33">
        <v>27</v>
      </c>
      <c r="S145" s="33">
        <v>27</v>
      </c>
      <c r="T145" s="33">
        <v>28</v>
      </c>
      <c r="U145" s="33">
        <v>30</v>
      </c>
      <c r="V145" s="33">
        <v>30</v>
      </c>
      <c r="W145" s="33">
        <v>32</v>
      </c>
      <c r="X145" s="64">
        <v>32</v>
      </c>
      <c r="Y145" s="33">
        <v>34</v>
      </c>
      <c r="Z145" s="33">
        <v>34</v>
      </c>
      <c r="AA145" s="33">
        <v>35</v>
      </c>
      <c r="AB145" s="33">
        <v>36</v>
      </c>
      <c r="AC145" s="33">
        <v>35</v>
      </c>
      <c r="AD145" s="13"/>
      <c r="AE145" s="33">
        <v>21</v>
      </c>
      <c r="AF145" s="33">
        <v>23</v>
      </c>
      <c r="AG145" s="33">
        <v>30</v>
      </c>
      <c r="AH145" s="33">
        <v>33</v>
      </c>
      <c r="AI145" s="33">
        <v>34</v>
      </c>
      <c r="AJ145" s="33">
        <v>34</v>
      </c>
      <c r="AK145" s="64">
        <v>36</v>
      </c>
      <c r="AL145" s="33">
        <v>39</v>
      </c>
      <c r="AM145" s="33">
        <v>40</v>
      </c>
      <c r="AN145" s="33">
        <v>42</v>
      </c>
      <c r="AO145" s="33">
        <v>42</v>
      </c>
      <c r="AP145" s="33">
        <v>41</v>
      </c>
    </row>
    <row r="146" spans="2:42">
      <c r="B146" s="35">
        <v>43</v>
      </c>
      <c r="C146" s="33">
        <v>1</v>
      </c>
      <c r="D146" s="33">
        <v>1</v>
      </c>
      <c r="E146" s="33">
        <v>2</v>
      </c>
      <c r="F146" s="33"/>
      <c r="G146" s="33"/>
      <c r="H146" s="33"/>
      <c r="I146" s="64"/>
      <c r="J146" s="33"/>
      <c r="K146" s="33"/>
      <c r="L146" s="33"/>
      <c r="M146" s="33"/>
      <c r="N146" s="33"/>
      <c r="Q146" s="35">
        <v>43</v>
      </c>
      <c r="R146" s="33">
        <v>0</v>
      </c>
      <c r="S146" s="33">
        <v>0</v>
      </c>
      <c r="T146" s="33">
        <v>0</v>
      </c>
      <c r="U146" s="33">
        <v>0</v>
      </c>
      <c r="V146" s="33">
        <v>1</v>
      </c>
      <c r="W146" s="33">
        <v>1</v>
      </c>
      <c r="X146" s="64">
        <v>1</v>
      </c>
      <c r="Y146" s="33">
        <v>1</v>
      </c>
      <c r="Z146" s="33">
        <v>1</v>
      </c>
      <c r="AA146" s="33">
        <v>1</v>
      </c>
      <c r="AB146" s="33">
        <v>1</v>
      </c>
      <c r="AC146" s="33">
        <v>1</v>
      </c>
      <c r="AD146" s="13"/>
      <c r="AE146" s="33">
        <v>1</v>
      </c>
      <c r="AF146" s="33">
        <v>1</v>
      </c>
      <c r="AG146" s="33">
        <v>1</v>
      </c>
      <c r="AH146" s="33">
        <v>1</v>
      </c>
      <c r="AI146" s="33">
        <v>1</v>
      </c>
      <c r="AJ146" s="33">
        <v>1</v>
      </c>
      <c r="AK146" s="64">
        <v>1</v>
      </c>
      <c r="AL146" s="33">
        <v>1</v>
      </c>
      <c r="AM146" s="33">
        <v>1</v>
      </c>
      <c r="AN146" s="33">
        <v>1</v>
      </c>
      <c r="AO146" s="33">
        <v>1</v>
      </c>
      <c r="AP146" s="33">
        <v>0</v>
      </c>
    </row>
    <row r="147" spans="2:42">
      <c r="B147" s="35">
        <v>44</v>
      </c>
      <c r="C147" s="33">
        <v>0</v>
      </c>
      <c r="D147" s="33">
        <v>0</v>
      </c>
      <c r="E147" s="33">
        <v>0</v>
      </c>
      <c r="F147" s="33"/>
      <c r="G147" s="33"/>
      <c r="H147" s="33"/>
      <c r="I147" s="64"/>
      <c r="J147" s="33"/>
      <c r="K147" s="33"/>
      <c r="L147" s="33"/>
      <c r="M147" s="33"/>
      <c r="N147" s="33"/>
      <c r="Q147" s="35">
        <v>44</v>
      </c>
      <c r="R147" s="33">
        <v>0</v>
      </c>
      <c r="S147" s="33">
        <v>0</v>
      </c>
      <c r="T147" s="33">
        <v>0</v>
      </c>
      <c r="U147" s="33">
        <v>0</v>
      </c>
      <c r="V147" s="33">
        <v>0</v>
      </c>
      <c r="W147" s="33">
        <v>0</v>
      </c>
      <c r="X147" s="64">
        <v>0</v>
      </c>
      <c r="Y147" s="33">
        <v>0</v>
      </c>
      <c r="Z147" s="33">
        <v>0</v>
      </c>
      <c r="AA147" s="33">
        <v>0</v>
      </c>
      <c r="AB147" s="33">
        <v>0</v>
      </c>
      <c r="AC147" s="33">
        <v>0</v>
      </c>
      <c r="AD147" s="13"/>
      <c r="AE147" s="33">
        <v>0</v>
      </c>
      <c r="AF147" s="33">
        <v>0</v>
      </c>
      <c r="AG147" s="33">
        <v>0</v>
      </c>
      <c r="AH147" s="33">
        <v>1</v>
      </c>
      <c r="AI147" s="33">
        <v>0</v>
      </c>
      <c r="AJ147" s="33">
        <v>0</v>
      </c>
      <c r="AK147" s="64">
        <v>0</v>
      </c>
      <c r="AL147" s="33">
        <v>0</v>
      </c>
      <c r="AM147" s="33">
        <v>0</v>
      </c>
      <c r="AN147" s="33">
        <v>0</v>
      </c>
      <c r="AO147" s="33">
        <v>0</v>
      </c>
      <c r="AP147" s="33">
        <v>0</v>
      </c>
    </row>
    <row r="148" spans="2:42">
      <c r="B148" s="35">
        <v>45</v>
      </c>
      <c r="C148" s="33">
        <v>3</v>
      </c>
      <c r="D148" s="33">
        <v>3</v>
      </c>
      <c r="E148" s="33">
        <v>3</v>
      </c>
      <c r="F148" s="33"/>
      <c r="G148" s="33"/>
      <c r="H148" s="33"/>
      <c r="I148" s="64"/>
      <c r="J148" s="33"/>
      <c r="K148" s="33"/>
      <c r="L148" s="33"/>
      <c r="M148" s="33"/>
      <c r="N148" s="33"/>
      <c r="Q148" s="35">
        <v>45</v>
      </c>
      <c r="R148" s="33">
        <v>3</v>
      </c>
      <c r="S148" s="33">
        <v>3</v>
      </c>
      <c r="T148" s="33">
        <v>3</v>
      </c>
      <c r="U148" s="33">
        <v>3</v>
      </c>
      <c r="V148" s="33">
        <v>3</v>
      </c>
      <c r="W148" s="33">
        <v>3</v>
      </c>
      <c r="X148" s="64">
        <v>4</v>
      </c>
      <c r="Y148" s="33">
        <v>4</v>
      </c>
      <c r="Z148" s="33">
        <v>4</v>
      </c>
      <c r="AA148" s="33">
        <v>4</v>
      </c>
      <c r="AB148" s="33">
        <v>4</v>
      </c>
      <c r="AC148" s="33">
        <v>4</v>
      </c>
      <c r="AD148" s="13"/>
      <c r="AE148" s="33">
        <v>1</v>
      </c>
      <c r="AF148" s="33">
        <v>1</v>
      </c>
      <c r="AG148" s="33">
        <v>1</v>
      </c>
      <c r="AH148" s="33">
        <v>1</v>
      </c>
      <c r="AI148" s="33">
        <v>2</v>
      </c>
      <c r="AJ148" s="33">
        <v>2</v>
      </c>
      <c r="AK148" s="64">
        <v>3</v>
      </c>
      <c r="AL148" s="33">
        <v>3</v>
      </c>
      <c r="AM148" s="33">
        <v>3</v>
      </c>
      <c r="AN148" s="33">
        <v>3</v>
      </c>
      <c r="AO148" s="33">
        <v>3</v>
      </c>
      <c r="AP148" s="33">
        <v>3</v>
      </c>
    </row>
    <row r="149" spans="2:42">
      <c r="B149" s="35">
        <v>46</v>
      </c>
      <c r="C149" s="33">
        <v>3</v>
      </c>
      <c r="D149" s="33">
        <v>3</v>
      </c>
      <c r="E149" s="33">
        <v>3</v>
      </c>
      <c r="F149" s="33"/>
      <c r="G149" s="33"/>
      <c r="H149" s="33"/>
      <c r="I149" s="64"/>
      <c r="J149" s="33"/>
      <c r="K149" s="33"/>
      <c r="L149" s="33"/>
      <c r="M149" s="33"/>
      <c r="N149" s="33"/>
      <c r="Q149" s="35">
        <v>46</v>
      </c>
      <c r="R149" s="33">
        <v>4</v>
      </c>
      <c r="S149" s="33">
        <v>4</v>
      </c>
      <c r="T149" s="33">
        <v>4</v>
      </c>
      <c r="U149" s="33">
        <v>4</v>
      </c>
      <c r="V149" s="33">
        <v>5</v>
      </c>
      <c r="W149" s="33">
        <v>5</v>
      </c>
      <c r="X149" s="64">
        <v>5</v>
      </c>
      <c r="Y149" s="33">
        <v>5</v>
      </c>
      <c r="Z149" s="33">
        <v>5</v>
      </c>
      <c r="AA149" s="33">
        <v>5</v>
      </c>
      <c r="AB149" s="33">
        <v>5</v>
      </c>
      <c r="AC149" s="33">
        <v>5</v>
      </c>
      <c r="AD149" s="13"/>
      <c r="AE149" s="33">
        <v>4</v>
      </c>
      <c r="AF149" s="33">
        <v>4</v>
      </c>
      <c r="AG149" s="33">
        <v>5</v>
      </c>
      <c r="AH149" s="33">
        <v>5</v>
      </c>
      <c r="AI149" s="33">
        <v>5</v>
      </c>
      <c r="AJ149" s="33">
        <v>5</v>
      </c>
      <c r="AK149" s="64">
        <v>5</v>
      </c>
      <c r="AL149" s="33">
        <v>5</v>
      </c>
      <c r="AM149" s="33">
        <v>6</v>
      </c>
      <c r="AN149" s="33">
        <v>6</v>
      </c>
      <c r="AO149" s="33">
        <v>6</v>
      </c>
      <c r="AP149" s="33">
        <v>6</v>
      </c>
    </row>
    <row r="150" spans="2:42">
      <c r="B150" s="35">
        <v>47</v>
      </c>
      <c r="C150" s="33">
        <v>0</v>
      </c>
      <c r="D150" s="33">
        <v>0</v>
      </c>
      <c r="E150" s="33">
        <v>0</v>
      </c>
      <c r="F150" s="33"/>
      <c r="G150" s="33"/>
      <c r="H150" s="33"/>
      <c r="I150" s="64"/>
      <c r="J150" s="33"/>
      <c r="K150" s="33"/>
      <c r="L150" s="33"/>
      <c r="M150" s="33"/>
      <c r="N150" s="33"/>
      <c r="Q150" s="35">
        <v>47</v>
      </c>
      <c r="R150" s="33">
        <v>0</v>
      </c>
      <c r="S150" s="33">
        <v>0</v>
      </c>
      <c r="T150" s="33">
        <v>0</v>
      </c>
      <c r="U150" s="33">
        <v>0</v>
      </c>
      <c r="V150" s="33">
        <v>0</v>
      </c>
      <c r="W150" s="33">
        <v>0</v>
      </c>
      <c r="X150" s="64">
        <v>0</v>
      </c>
      <c r="Y150" s="33">
        <v>0</v>
      </c>
      <c r="Z150" s="33">
        <v>0</v>
      </c>
      <c r="AA150" s="33">
        <v>0</v>
      </c>
      <c r="AB150" s="33">
        <v>0</v>
      </c>
      <c r="AC150" s="33">
        <v>0</v>
      </c>
      <c r="AD150" s="13"/>
      <c r="AE150" s="33">
        <v>0</v>
      </c>
      <c r="AF150" s="33">
        <v>0</v>
      </c>
      <c r="AG150" s="33">
        <v>0</v>
      </c>
      <c r="AH150" s="33">
        <v>0</v>
      </c>
      <c r="AI150" s="33">
        <v>0</v>
      </c>
      <c r="AJ150" s="33">
        <v>0</v>
      </c>
      <c r="AK150" s="64">
        <v>0</v>
      </c>
      <c r="AL150" s="33">
        <v>0</v>
      </c>
      <c r="AM150" s="33">
        <v>0</v>
      </c>
      <c r="AN150" s="33">
        <v>0</v>
      </c>
      <c r="AO150" s="33">
        <v>0</v>
      </c>
      <c r="AP150" s="33">
        <v>0</v>
      </c>
    </row>
    <row r="151" spans="2:42">
      <c r="B151" s="35">
        <v>48</v>
      </c>
      <c r="C151" s="33">
        <v>55</v>
      </c>
      <c r="D151" s="33">
        <v>55</v>
      </c>
      <c r="E151" s="33">
        <v>57</v>
      </c>
      <c r="F151" s="33"/>
      <c r="G151" s="33"/>
      <c r="H151" s="33"/>
      <c r="I151" s="64"/>
      <c r="J151" s="33"/>
      <c r="K151" s="33"/>
      <c r="L151" s="33"/>
      <c r="M151" s="33"/>
      <c r="N151" s="33"/>
      <c r="Q151" s="35">
        <v>48</v>
      </c>
      <c r="R151" s="33">
        <v>64</v>
      </c>
      <c r="S151" s="33">
        <v>70</v>
      </c>
      <c r="T151" s="33">
        <v>72</v>
      </c>
      <c r="U151" s="33">
        <v>86</v>
      </c>
      <c r="V151" s="33">
        <v>87</v>
      </c>
      <c r="W151" s="33">
        <v>88</v>
      </c>
      <c r="X151" s="64">
        <v>92</v>
      </c>
      <c r="Y151" s="33">
        <v>95</v>
      </c>
      <c r="Z151" s="33">
        <v>96</v>
      </c>
      <c r="AA151" s="33">
        <v>97</v>
      </c>
      <c r="AB151" s="33">
        <v>102</v>
      </c>
      <c r="AC151" s="33">
        <v>106</v>
      </c>
      <c r="AD151" s="13"/>
      <c r="AE151" s="33">
        <v>58</v>
      </c>
      <c r="AF151" s="33">
        <v>61</v>
      </c>
      <c r="AG151" s="33">
        <v>71</v>
      </c>
      <c r="AH151" s="33">
        <v>80</v>
      </c>
      <c r="AI151" s="33">
        <v>87</v>
      </c>
      <c r="AJ151" s="33">
        <v>91</v>
      </c>
      <c r="AK151" s="64">
        <v>97</v>
      </c>
      <c r="AL151" s="33">
        <v>97</v>
      </c>
      <c r="AM151" s="33">
        <v>103</v>
      </c>
      <c r="AN151" s="33">
        <v>105</v>
      </c>
      <c r="AO151" s="33">
        <v>106</v>
      </c>
      <c r="AP151" s="33">
        <v>107</v>
      </c>
    </row>
    <row r="152" spans="2:42">
      <c r="B152" s="35">
        <v>49</v>
      </c>
      <c r="C152" s="33">
        <v>9</v>
      </c>
      <c r="D152" s="33">
        <v>9</v>
      </c>
      <c r="E152" s="33">
        <v>11</v>
      </c>
      <c r="F152" s="33"/>
      <c r="G152" s="33"/>
      <c r="H152" s="33"/>
      <c r="I152" s="64"/>
      <c r="J152" s="33"/>
      <c r="K152" s="33"/>
      <c r="L152" s="33"/>
      <c r="M152" s="33"/>
      <c r="N152" s="33"/>
      <c r="Q152" s="35">
        <v>49</v>
      </c>
      <c r="R152" s="33">
        <v>24</v>
      </c>
      <c r="S152" s="33">
        <v>24</v>
      </c>
      <c r="T152" s="33">
        <v>24</v>
      </c>
      <c r="U152" s="33">
        <v>25</v>
      </c>
      <c r="V152" s="33">
        <v>26</v>
      </c>
      <c r="W152" s="33">
        <v>28</v>
      </c>
      <c r="X152" s="64">
        <v>28</v>
      </c>
      <c r="Y152" s="33">
        <v>28</v>
      </c>
      <c r="Z152" s="33">
        <v>28</v>
      </c>
      <c r="AA152" s="33">
        <v>29</v>
      </c>
      <c r="AB152" s="33">
        <v>29</v>
      </c>
      <c r="AC152" s="33">
        <v>30</v>
      </c>
      <c r="AD152" s="13"/>
      <c r="AE152" s="33">
        <v>20</v>
      </c>
      <c r="AF152" s="33">
        <v>22</v>
      </c>
      <c r="AG152" s="33">
        <v>22</v>
      </c>
      <c r="AH152" s="33">
        <v>26</v>
      </c>
      <c r="AI152" s="33">
        <v>28</v>
      </c>
      <c r="AJ152" s="33">
        <v>29</v>
      </c>
      <c r="AK152" s="64">
        <v>29</v>
      </c>
      <c r="AL152" s="33">
        <v>30</v>
      </c>
      <c r="AM152" s="33">
        <v>32</v>
      </c>
      <c r="AN152" s="33">
        <v>32</v>
      </c>
      <c r="AO152" s="33">
        <v>35</v>
      </c>
      <c r="AP152" s="33">
        <v>35</v>
      </c>
    </row>
    <row r="153" spans="2:42">
      <c r="B153" s="35">
        <v>50</v>
      </c>
      <c r="C153" s="33">
        <v>6</v>
      </c>
      <c r="D153" s="33">
        <v>6</v>
      </c>
      <c r="E153" s="33">
        <v>6</v>
      </c>
      <c r="F153" s="33"/>
      <c r="G153" s="33"/>
      <c r="H153" s="33"/>
      <c r="I153" s="64"/>
      <c r="J153" s="33"/>
      <c r="K153" s="33"/>
      <c r="L153" s="33"/>
      <c r="M153" s="33"/>
      <c r="N153" s="33"/>
      <c r="Q153" s="35">
        <v>50</v>
      </c>
      <c r="R153" s="33">
        <v>7</v>
      </c>
      <c r="S153" s="33">
        <v>7</v>
      </c>
      <c r="T153" s="33">
        <v>7</v>
      </c>
      <c r="U153" s="33">
        <v>10</v>
      </c>
      <c r="V153" s="33">
        <v>11</v>
      </c>
      <c r="W153" s="33">
        <v>11</v>
      </c>
      <c r="X153" s="64">
        <v>11</v>
      </c>
      <c r="Y153" s="33">
        <v>12</v>
      </c>
      <c r="Z153" s="33">
        <v>12</v>
      </c>
      <c r="AA153" s="33">
        <v>12</v>
      </c>
      <c r="AB153" s="33">
        <v>12</v>
      </c>
      <c r="AC153" s="33">
        <v>12</v>
      </c>
      <c r="AD153" s="13"/>
      <c r="AE153" s="33">
        <v>6</v>
      </c>
      <c r="AF153" s="33">
        <v>7</v>
      </c>
      <c r="AG153" s="33">
        <v>8</v>
      </c>
      <c r="AH153" s="33">
        <v>8</v>
      </c>
      <c r="AI153" s="33">
        <v>8</v>
      </c>
      <c r="AJ153" s="33">
        <v>9</v>
      </c>
      <c r="AK153" s="64">
        <v>9</v>
      </c>
      <c r="AL153" s="33">
        <v>10</v>
      </c>
      <c r="AM153" s="33">
        <v>15</v>
      </c>
      <c r="AN153" s="33">
        <v>15</v>
      </c>
      <c r="AO153" s="33">
        <v>16</v>
      </c>
      <c r="AP153" s="33">
        <v>16</v>
      </c>
    </row>
    <row r="154" spans="2:42">
      <c r="B154" s="35">
        <v>51</v>
      </c>
      <c r="C154" s="33">
        <v>27</v>
      </c>
      <c r="D154" s="33">
        <v>29</v>
      </c>
      <c r="E154" s="33">
        <v>29</v>
      </c>
      <c r="F154" s="33"/>
      <c r="G154" s="33"/>
      <c r="H154" s="33"/>
      <c r="I154" s="64"/>
      <c r="J154" s="33"/>
      <c r="K154" s="33"/>
      <c r="L154" s="33"/>
      <c r="M154" s="33"/>
      <c r="N154" s="33"/>
      <c r="Q154" s="35">
        <v>51</v>
      </c>
      <c r="R154" s="33">
        <v>29</v>
      </c>
      <c r="S154" s="33">
        <v>29</v>
      </c>
      <c r="T154" s="33">
        <v>29</v>
      </c>
      <c r="U154" s="33">
        <v>30</v>
      </c>
      <c r="V154" s="33">
        <v>30</v>
      </c>
      <c r="W154" s="33">
        <v>31</v>
      </c>
      <c r="X154" s="64">
        <v>35</v>
      </c>
      <c r="Y154" s="33">
        <v>36</v>
      </c>
      <c r="Z154" s="33">
        <v>36</v>
      </c>
      <c r="AA154" s="33">
        <v>37</v>
      </c>
      <c r="AB154" s="33">
        <v>38</v>
      </c>
      <c r="AC154" s="33">
        <v>41</v>
      </c>
      <c r="AD154" s="13"/>
      <c r="AE154" s="33">
        <v>24</v>
      </c>
      <c r="AF154" s="33">
        <v>24</v>
      </c>
      <c r="AG154" s="33">
        <v>27</v>
      </c>
      <c r="AH154" s="33">
        <v>28</v>
      </c>
      <c r="AI154" s="33">
        <v>30</v>
      </c>
      <c r="AJ154" s="33">
        <v>34</v>
      </c>
      <c r="AK154" s="64">
        <v>37</v>
      </c>
      <c r="AL154" s="33">
        <v>37</v>
      </c>
      <c r="AM154" s="33">
        <v>39</v>
      </c>
      <c r="AN154" s="33">
        <v>39</v>
      </c>
      <c r="AO154" s="33">
        <v>43</v>
      </c>
      <c r="AP154" s="33">
        <v>42</v>
      </c>
    </row>
    <row r="155" spans="2:42">
      <c r="B155" s="35">
        <v>52</v>
      </c>
      <c r="C155" s="33">
        <v>39</v>
      </c>
      <c r="D155" s="33">
        <v>40</v>
      </c>
      <c r="E155" s="33">
        <v>42</v>
      </c>
      <c r="F155" s="33"/>
      <c r="G155" s="33"/>
      <c r="H155" s="33"/>
      <c r="I155" s="64"/>
      <c r="J155" s="33"/>
      <c r="K155" s="33"/>
      <c r="L155" s="33"/>
      <c r="M155" s="33"/>
      <c r="N155" s="33"/>
      <c r="Q155" s="35">
        <v>52</v>
      </c>
      <c r="R155" s="33">
        <v>39</v>
      </c>
      <c r="S155" s="33">
        <v>39</v>
      </c>
      <c r="T155" s="33">
        <v>40</v>
      </c>
      <c r="U155" s="33">
        <v>48</v>
      </c>
      <c r="V155" s="33">
        <v>54</v>
      </c>
      <c r="W155" s="33">
        <v>58</v>
      </c>
      <c r="X155" s="64">
        <v>58</v>
      </c>
      <c r="Y155" s="33">
        <v>59</v>
      </c>
      <c r="Z155" s="33">
        <v>58</v>
      </c>
      <c r="AA155" s="33">
        <v>59</v>
      </c>
      <c r="AB155" s="33">
        <v>60</v>
      </c>
      <c r="AC155" s="33">
        <v>60</v>
      </c>
      <c r="AD155" s="13"/>
      <c r="AE155" s="33">
        <v>53</v>
      </c>
      <c r="AF155" s="33">
        <v>55</v>
      </c>
      <c r="AG155" s="33">
        <v>58</v>
      </c>
      <c r="AH155" s="33">
        <v>59</v>
      </c>
      <c r="AI155" s="33">
        <v>60</v>
      </c>
      <c r="AJ155" s="33">
        <v>60</v>
      </c>
      <c r="AK155" s="64">
        <v>63</v>
      </c>
      <c r="AL155" s="33">
        <v>64</v>
      </c>
      <c r="AM155" s="33">
        <v>67</v>
      </c>
      <c r="AN155" s="33">
        <v>68</v>
      </c>
      <c r="AO155" s="33">
        <v>73</v>
      </c>
      <c r="AP155" s="33">
        <v>72</v>
      </c>
    </row>
    <row r="156" spans="2:42">
      <c r="B156" s="35">
        <v>53</v>
      </c>
      <c r="C156" s="33">
        <v>33</v>
      </c>
      <c r="D156" s="33">
        <v>34</v>
      </c>
      <c r="E156" s="33">
        <v>34</v>
      </c>
      <c r="F156" s="33"/>
      <c r="G156" s="33"/>
      <c r="H156" s="33"/>
      <c r="I156" s="64"/>
      <c r="J156" s="33"/>
      <c r="K156" s="33"/>
      <c r="L156" s="33"/>
      <c r="M156" s="33"/>
      <c r="N156" s="33"/>
      <c r="Q156" s="35">
        <v>53</v>
      </c>
      <c r="R156" s="33">
        <v>44</v>
      </c>
      <c r="S156" s="33">
        <v>46</v>
      </c>
      <c r="T156" s="33">
        <v>48</v>
      </c>
      <c r="U156" s="33">
        <v>51</v>
      </c>
      <c r="V156" s="33">
        <v>54</v>
      </c>
      <c r="W156" s="33">
        <v>58</v>
      </c>
      <c r="X156" s="64">
        <v>58</v>
      </c>
      <c r="Y156" s="33">
        <v>60</v>
      </c>
      <c r="Z156" s="33">
        <v>60</v>
      </c>
      <c r="AA156" s="33">
        <v>61</v>
      </c>
      <c r="AB156" s="33">
        <v>61</v>
      </c>
      <c r="AC156" s="33">
        <v>61</v>
      </c>
      <c r="AD156" s="13"/>
      <c r="AE156" s="33">
        <v>45</v>
      </c>
      <c r="AF156" s="33">
        <v>46</v>
      </c>
      <c r="AG156" s="33">
        <v>52</v>
      </c>
      <c r="AH156" s="33">
        <v>58</v>
      </c>
      <c r="AI156" s="33">
        <v>58</v>
      </c>
      <c r="AJ156" s="33">
        <v>59</v>
      </c>
      <c r="AK156" s="64">
        <v>60</v>
      </c>
      <c r="AL156" s="33">
        <v>61</v>
      </c>
      <c r="AM156" s="33">
        <v>64</v>
      </c>
      <c r="AN156" s="33">
        <v>64</v>
      </c>
      <c r="AO156" s="33">
        <v>67</v>
      </c>
      <c r="AP156" s="33">
        <v>66</v>
      </c>
    </row>
    <row r="157" spans="2:42">
      <c r="B157" s="35">
        <v>54</v>
      </c>
      <c r="C157" s="33">
        <v>0</v>
      </c>
      <c r="D157" s="33">
        <v>0</v>
      </c>
      <c r="E157" s="33">
        <v>0</v>
      </c>
      <c r="F157" s="33"/>
      <c r="G157" s="33"/>
      <c r="H157" s="33"/>
      <c r="I157" s="64"/>
      <c r="J157" s="33"/>
      <c r="K157" s="33"/>
      <c r="L157" s="33"/>
      <c r="M157" s="33"/>
      <c r="N157" s="33"/>
      <c r="Q157" s="35">
        <v>54</v>
      </c>
      <c r="R157" s="33">
        <v>1</v>
      </c>
      <c r="S157" s="33">
        <v>1</v>
      </c>
      <c r="T157" s="33">
        <v>1</v>
      </c>
      <c r="U157" s="33">
        <v>1</v>
      </c>
      <c r="V157" s="33">
        <v>2</v>
      </c>
      <c r="W157" s="33">
        <v>2</v>
      </c>
      <c r="X157" s="64">
        <v>3</v>
      </c>
      <c r="Y157" s="33">
        <v>5</v>
      </c>
      <c r="Z157" s="33">
        <v>5</v>
      </c>
      <c r="AA157" s="33">
        <v>5</v>
      </c>
      <c r="AB157" s="33">
        <v>5</v>
      </c>
      <c r="AC157" s="33">
        <v>5</v>
      </c>
      <c r="AD157" s="13"/>
      <c r="AE157" s="33">
        <v>3</v>
      </c>
      <c r="AF157" s="33">
        <v>3</v>
      </c>
      <c r="AG157" s="33">
        <v>3</v>
      </c>
      <c r="AH157" s="33">
        <v>4</v>
      </c>
      <c r="AI157" s="33">
        <v>4</v>
      </c>
      <c r="AJ157" s="33">
        <v>4</v>
      </c>
      <c r="AK157" s="64">
        <v>4</v>
      </c>
      <c r="AL157" s="33">
        <v>4</v>
      </c>
      <c r="AM157" s="33">
        <v>4</v>
      </c>
      <c r="AN157" s="33">
        <v>4</v>
      </c>
      <c r="AO157" s="33">
        <v>4</v>
      </c>
      <c r="AP157" s="33">
        <v>4</v>
      </c>
    </row>
    <row r="158" spans="2:42">
      <c r="B158" s="35">
        <v>55</v>
      </c>
      <c r="C158" s="33">
        <v>2</v>
      </c>
      <c r="D158" s="33">
        <v>2</v>
      </c>
      <c r="E158" s="33">
        <v>2</v>
      </c>
      <c r="F158" s="33"/>
      <c r="G158" s="33"/>
      <c r="H158" s="33"/>
      <c r="I158" s="64"/>
      <c r="J158" s="33"/>
      <c r="K158" s="33"/>
      <c r="L158" s="33"/>
      <c r="M158" s="33"/>
      <c r="N158" s="33"/>
      <c r="Q158" s="35">
        <v>55</v>
      </c>
      <c r="R158" s="33">
        <v>1</v>
      </c>
      <c r="S158" s="33">
        <v>1</v>
      </c>
      <c r="T158" s="33">
        <v>1</v>
      </c>
      <c r="U158" s="33">
        <v>1</v>
      </c>
      <c r="V158" s="33">
        <v>1</v>
      </c>
      <c r="W158" s="33">
        <v>1</v>
      </c>
      <c r="X158" s="64">
        <v>2</v>
      </c>
      <c r="Y158" s="33">
        <v>3</v>
      </c>
      <c r="Z158" s="33">
        <v>3</v>
      </c>
      <c r="AA158" s="33">
        <v>3</v>
      </c>
      <c r="AB158" s="33">
        <v>3</v>
      </c>
      <c r="AC158" s="33">
        <v>3</v>
      </c>
      <c r="AD158" s="13"/>
      <c r="AE158" s="33">
        <v>1</v>
      </c>
      <c r="AF158" s="33">
        <v>1</v>
      </c>
      <c r="AG158" s="33">
        <v>2</v>
      </c>
      <c r="AH158" s="33">
        <v>2</v>
      </c>
      <c r="AI158" s="33">
        <v>2</v>
      </c>
      <c r="AJ158" s="33">
        <v>2</v>
      </c>
      <c r="AK158" s="64">
        <v>2</v>
      </c>
      <c r="AL158" s="33">
        <v>2</v>
      </c>
      <c r="AM158" s="33">
        <v>2</v>
      </c>
      <c r="AN158" s="33">
        <v>2</v>
      </c>
      <c r="AO158" s="33">
        <v>2</v>
      </c>
      <c r="AP158" s="33">
        <v>2</v>
      </c>
    </row>
    <row r="159" spans="2:42">
      <c r="B159" s="35">
        <v>56</v>
      </c>
      <c r="C159" s="33">
        <v>4</v>
      </c>
      <c r="D159" s="33">
        <v>4</v>
      </c>
      <c r="E159" s="33">
        <v>4</v>
      </c>
      <c r="F159" s="33"/>
      <c r="G159" s="33"/>
      <c r="H159" s="33"/>
      <c r="I159" s="64"/>
      <c r="J159" s="33"/>
      <c r="K159" s="33"/>
      <c r="L159" s="33"/>
      <c r="M159" s="33"/>
      <c r="N159" s="33"/>
      <c r="Q159" s="35">
        <v>56</v>
      </c>
      <c r="R159" s="33">
        <v>6</v>
      </c>
      <c r="S159" s="33">
        <v>6</v>
      </c>
      <c r="T159" s="33">
        <v>6</v>
      </c>
      <c r="U159" s="33">
        <v>6</v>
      </c>
      <c r="V159" s="33">
        <v>6</v>
      </c>
      <c r="W159" s="33">
        <v>6</v>
      </c>
      <c r="X159" s="64">
        <v>6</v>
      </c>
      <c r="Y159" s="33">
        <v>7</v>
      </c>
      <c r="Z159" s="33">
        <v>7</v>
      </c>
      <c r="AA159" s="33">
        <v>7</v>
      </c>
      <c r="AB159" s="33">
        <v>7</v>
      </c>
      <c r="AC159" s="33">
        <v>7</v>
      </c>
      <c r="AD159" s="13"/>
      <c r="AE159" s="33">
        <v>4</v>
      </c>
      <c r="AF159" s="33">
        <v>4</v>
      </c>
      <c r="AG159" s="33">
        <v>4</v>
      </c>
      <c r="AH159" s="33">
        <v>4</v>
      </c>
      <c r="AI159" s="33">
        <v>4</v>
      </c>
      <c r="AJ159" s="33">
        <v>4</v>
      </c>
      <c r="AK159" s="64">
        <v>5</v>
      </c>
      <c r="AL159" s="33">
        <v>5</v>
      </c>
      <c r="AM159" s="33">
        <v>8</v>
      </c>
      <c r="AN159" s="33">
        <v>8</v>
      </c>
      <c r="AO159" s="33">
        <v>10</v>
      </c>
      <c r="AP159" s="33">
        <v>11</v>
      </c>
    </row>
    <row r="160" spans="2:42">
      <c r="B160" s="35">
        <v>57</v>
      </c>
      <c r="C160" s="33">
        <v>3</v>
      </c>
      <c r="D160" s="33">
        <v>3</v>
      </c>
      <c r="E160" s="33">
        <v>3</v>
      </c>
      <c r="F160" s="33"/>
      <c r="G160" s="33"/>
      <c r="H160" s="33"/>
      <c r="I160" s="64"/>
      <c r="J160" s="33"/>
      <c r="K160" s="33"/>
      <c r="L160" s="33"/>
      <c r="M160" s="33"/>
      <c r="N160" s="33"/>
      <c r="Q160" s="35">
        <v>57</v>
      </c>
      <c r="R160" s="33">
        <v>4</v>
      </c>
      <c r="S160" s="33">
        <v>4</v>
      </c>
      <c r="T160" s="33">
        <v>4</v>
      </c>
      <c r="U160" s="33">
        <v>6</v>
      </c>
      <c r="V160" s="33">
        <v>6</v>
      </c>
      <c r="W160" s="33">
        <v>7</v>
      </c>
      <c r="X160" s="64">
        <v>7</v>
      </c>
      <c r="Y160" s="33">
        <v>7</v>
      </c>
      <c r="Z160" s="33">
        <v>7</v>
      </c>
      <c r="AA160" s="33">
        <v>7</v>
      </c>
      <c r="AB160" s="33">
        <v>7</v>
      </c>
      <c r="AC160" s="33">
        <v>7</v>
      </c>
      <c r="AD160" s="13"/>
      <c r="AE160" s="33">
        <v>1</v>
      </c>
      <c r="AF160" s="33">
        <v>1</v>
      </c>
      <c r="AG160" s="33">
        <v>1</v>
      </c>
      <c r="AH160" s="33">
        <v>1</v>
      </c>
      <c r="AI160" s="33">
        <v>1</v>
      </c>
      <c r="AJ160" s="33">
        <v>1</v>
      </c>
      <c r="AK160" s="64">
        <v>2</v>
      </c>
      <c r="AL160" s="33">
        <v>2</v>
      </c>
      <c r="AM160" s="33">
        <v>3</v>
      </c>
      <c r="AN160" s="33">
        <v>5</v>
      </c>
      <c r="AO160" s="33">
        <v>5</v>
      </c>
      <c r="AP160" s="33">
        <v>5</v>
      </c>
    </row>
    <row r="161" spans="2:42">
      <c r="B161" s="35">
        <v>58</v>
      </c>
      <c r="C161" s="33">
        <v>10</v>
      </c>
      <c r="D161" s="33">
        <v>10</v>
      </c>
      <c r="E161" s="33">
        <v>10</v>
      </c>
      <c r="F161" s="33"/>
      <c r="G161" s="33"/>
      <c r="H161" s="33"/>
      <c r="I161" s="64"/>
      <c r="J161" s="33"/>
      <c r="K161" s="33"/>
      <c r="L161" s="33"/>
      <c r="M161" s="33"/>
      <c r="N161" s="33"/>
      <c r="Q161" s="35">
        <v>58</v>
      </c>
      <c r="R161" s="33">
        <v>9</v>
      </c>
      <c r="S161" s="33">
        <v>9</v>
      </c>
      <c r="T161" s="33">
        <v>10</v>
      </c>
      <c r="U161" s="33">
        <v>11</v>
      </c>
      <c r="V161" s="33">
        <v>14</v>
      </c>
      <c r="W161" s="33">
        <v>15</v>
      </c>
      <c r="X161" s="64">
        <v>15</v>
      </c>
      <c r="Y161" s="33">
        <v>15</v>
      </c>
      <c r="Z161" s="33">
        <v>15</v>
      </c>
      <c r="AA161" s="33">
        <v>15</v>
      </c>
      <c r="AB161" s="33">
        <v>15</v>
      </c>
      <c r="AC161" s="33">
        <v>15</v>
      </c>
      <c r="AD161" s="13"/>
      <c r="AE161" s="33">
        <v>9</v>
      </c>
      <c r="AF161" s="33">
        <v>9</v>
      </c>
      <c r="AG161" s="33">
        <v>11</v>
      </c>
      <c r="AH161" s="33">
        <v>11</v>
      </c>
      <c r="AI161" s="33">
        <v>11</v>
      </c>
      <c r="AJ161" s="33">
        <v>12</v>
      </c>
      <c r="AK161" s="64">
        <v>12</v>
      </c>
      <c r="AL161" s="33">
        <v>12</v>
      </c>
      <c r="AM161" s="33">
        <v>13</v>
      </c>
      <c r="AN161" s="33">
        <v>13</v>
      </c>
      <c r="AO161" s="33">
        <v>14</v>
      </c>
      <c r="AP161" s="33">
        <v>14</v>
      </c>
    </row>
    <row r="162" spans="2:42">
      <c r="B162" s="35">
        <v>59</v>
      </c>
      <c r="C162" s="33">
        <v>12</v>
      </c>
      <c r="D162" s="33">
        <v>12</v>
      </c>
      <c r="E162" s="33">
        <v>12</v>
      </c>
      <c r="F162" s="33"/>
      <c r="G162" s="33"/>
      <c r="H162" s="33"/>
      <c r="I162" s="64"/>
      <c r="J162" s="33"/>
      <c r="K162" s="33"/>
      <c r="L162" s="33"/>
      <c r="M162" s="33"/>
      <c r="N162" s="33"/>
      <c r="Q162" s="35">
        <v>59</v>
      </c>
      <c r="R162" s="33">
        <v>17</v>
      </c>
      <c r="S162" s="33">
        <v>17</v>
      </c>
      <c r="T162" s="33">
        <v>17</v>
      </c>
      <c r="U162" s="33">
        <v>19</v>
      </c>
      <c r="V162" s="33">
        <v>19</v>
      </c>
      <c r="W162" s="33">
        <v>19</v>
      </c>
      <c r="X162" s="64">
        <v>21</v>
      </c>
      <c r="Y162" s="33">
        <v>21</v>
      </c>
      <c r="Z162" s="33">
        <v>20</v>
      </c>
      <c r="AA162" s="33">
        <v>21</v>
      </c>
      <c r="AB162" s="33">
        <v>22</v>
      </c>
      <c r="AC162" s="33">
        <v>22</v>
      </c>
      <c r="AD162" s="13"/>
      <c r="AE162" s="33">
        <v>15</v>
      </c>
      <c r="AF162" s="33">
        <v>17</v>
      </c>
      <c r="AG162" s="33">
        <v>18</v>
      </c>
      <c r="AH162" s="33">
        <v>20</v>
      </c>
      <c r="AI162" s="33">
        <v>21</v>
      </c>
      <c r="AJ162" s="33">
        <v>23</v>
      </c>
      <c r="AK162" s="64">
        <v>23</v>
      </c>
      <c r="AL162" s="33">
        <v>23</v>
      </c>
      <c r="AM162" s="33">
        <v>24</v>
      </c>
      <c r="AN162" s="33">
        <v>26</v>
      </c>
      <c r="AO162" s="33">
        <v>27</v>
      </c>
      <c r="AP162" s="33">
        <v>28</v>
      </c>
    </row>
    <row r="163" spans="2:42">
      <c r="B163" s="35">
        <v>60</v>
      </c>
      <c r="C163" s="33">
        <v>0</v>
      </c>
      <c r="D163" s="33">
        <v>0</v>
      </c>
      <c r="E163" s="33">
        <v>0</v>
      </c>
      <c r="F163" s="33"/>
      <c r="G163" s="33"/>
      <c r="H163" s="33"/>
      <c r="I163" s="64"/>
      <c r="J163" s="33"/>
      <c r="K163" s="33"/>
      <c r="L163" s="33"/>
      <c r="M163" s="33"/>
      <c r="N163" s="33"/>
      <c r="Q163" s="35">
        <v>60</v>
      </c>
      <c r="R163" s="33">
        <v>3</v>
      </c>
      <c r="S163" s="33">
        <v>3</v>
      </c>
      <c r="T163" s="33">
        <v>3</v>
      </c>
      <c r="U163" s="33">
        <v>3</v>
      </c>
      <c r="V163" s="33">
        <v>3</v>
      </c>
      <c r="W163" s="33">
        <v>3</v>
      </c>
      <c r="X163" s="64">
        <v>3</v>
      </c>
      <c r="Y163" s="33">
        <v>3</v>
      </c>
      <c r="Z163" s="33">
        <v>2</v>
      </c>
      <c r="AA163" s="33">
        <v>2</v>
      </c>
      <c r="AB163" s="33">
        <v>2</v>
      </c>
      <c r="AC163" s="33">
        <v>2</v>
      </c>
      <c r="AD163" s="13"/>
      <c r="AE163" s="33">
        <v>3</v>
      </c>
      <c r="AF163" s="33">
        <v>3</v>
      </c>
      <c r="AG163" s="33">
        <v>3</v>
      </c>
      <c r="AH163" s="33">
        <v>3</v>
      </c>
      <c r="AI163" s="33">
        <v>3</v>
      </c>
      <c r="AJ163" s="33">
        <v>3</v>
      </c>
      <c r="AK163" s="64">
        <v>4</v>
      </c>
      <c r="AL163" s="33">
        <v>5</v>
      </c>
      <c r="AM163" s="33">
        <v>5</v>
      </c>
      <c r="AN163" s="33">
        <v>5</v>
      </c>
      <c r="AO163" s="33">
        <v>5</v>
      </c>
      <c r="AP163" s="33">
        <v>5</v>
      </c>
    </row>
    <row r="164" spans="2:42">
      <c r="B164" s="35">
        <v>61</v>
      </c>
      <c r="C164" s="33">
        <v>1</v>
      </c>
      <c r="D164" s="33">
        <v>1</v>
      </c>
      <c r="E164" s="33">
        <v>1</v>
      </c>
      <c r="F164" s="33"/>
      <c r="G164" s="33"/>
      <c r="H164" s="33"/>
      <c r="I164" s="64"/>
      <c r="J164" s="33"/>
      <c r="K164" s="33"/>
      <c r="L164" s="33"/>
      <c r="M164" s="33"/>
      <c r="N164" s="33"/>
      <c r="Q164" s="35">
        <v>61</v>
      </c>
      <c r="R164" s="33">
        <v>1</v>
      </c>
      <c r="S164" s="33">
        <v>1</v>
      </c>
      <c r="T164" s="33">
        <v>1</v>
      </c>
      <c r="U164" s="33">
        <v>1</v>
      </c>
      <c r="V164" s="33">
        <v>1</v>
      </c>
      <c r="W164" s="33">
        <v>1</v>
      </c>
      <c r="X164" s="64">
        <v>1</v>
      </c>
      <c r="Y164" s="33">
        <v>1</v>
      </c>
      <c r="Z164" s="33">
        <v>1</v>
      </c>
      <c r="AA164" s="33">
        <v>1</v>
      </c>
      <c r="AB164" s="33">
        <v>1</v>
      </c>
      <c r="AC164" s="33">
        <v>1</v>
      </c>
      <c r="AD164" s="13"/>
      <c r="AE164" s="33">
        <v>2</v>
      </c>
      <c r="AF164" s="33">
        <v>2</v>
      </c>
      <c r="AG164" s="33">
        <v>2</v>
      </c>
      <c r="AH164" s="33">
        <v>2</v>
      </c>
      <c r="AI164" s="33">
        <v>3</v>
      </c>
      <c r="AJ164" s="33">
        <v>2</v>
      </c>
      <c r="AK164" s="64">
        <v>2</v>
      </c>
      <c r="AL164" s="33">
        <v>2</v>
      </c>
      <c r="AM164" s="33">
        <v>2</v>
      </c>
      <c r="AN164" s="33">
        <v>2</v>
      </c>
      <c r="AO164" s="33">
        <v>2</v>
      </c>
      <c r="AP164" s="33">
        <v>2</v>
      </c>
    </row>
    <row r="165" spans="2:42">
      <c r="B165" s="35">
        <v>62</v>
      </c>
      <c r="C165" s="33">
        <v>1</v>
      </c>
      <c r="D165" s="33">
        <v>1</v>
      </c>
      <c r="E165" s="33">
        <v>1</v>
      </c>
      <c r="F165" s="33"/>
      <c r="G165" s="33"/>
      <c r="H165" s="33"/>
      <c r="I165" s="64"/>
      <c r="J165" s="33"/>
      <c r="K165" s="33"/>
      <c r="L165" s="33"/>
      <c r="M165" s="33"/>
      <c r="N165" s="33"/>
      <c r="Q165" s="35">
        <v>62</v>
      </c>
      <c r="R165" s="33">
        <v>1</v>
      </c>
      <c r="S165" s="33">
        <v>1</v>
      </c>
      <c r="T165" s="33">
        <v>1</v>
      </c>
      <c r="U165" s="33">
        <v>1</v>
      </c>
      <c r="V165" s="33">
        <v>1</v>
      </c>
      <c r="W165" s="33">
        <v>1</v>
      </c>
      <c r="X165" s="64">
        <v>1</v>
      </c>
      <c r="Y165" s="33">
        <v>1</v>
      </c>
      <c r="Z165" s="33">
        <v>1</v>
      </c>
      <c r="AA165" s="33">
        <v>1</v>
      </c>
      <c r="AB165" s="33">
        <v>1</v>
      </c>
      <c r="AC165" s="33">
        <v>1</v>
      </c>
      <c r="AD165" s="13"/>
      <c r="AE165" s="33">
        <v>0</v>
      </c>
      <c r="AF165" s="33">
        <v>0</v>
      </c>
      <c r="AG165" s="33">
        <v>1</v>
      </c>
      <c r="AH165" s="33">
        <v>1</v>
      </c>
      <c r="AI165" s="33">
        <v>1</v>
      </c>
      <c r="AJ165" s="33">
        <v>2</v>
      </c>
      <c r="AK165" s="64">
        <v>2</v>
      </c>
      <c r="AL165" s="33">
        <v>2</v>
      </c>
      <c r="AM165" s="33">
        <v>2</v>
      </c>
      <c r="AN165" s="33">
        <v>2</v>
      </c>
      <c r="AO165" s="33">
        <v>2</v>
      </c>
      <c r="AP165" s="33">
        <v>2</v>
      </c>
    </row>
    <row r="166" spans="2:42">
      <c r="B166" s="35">
        <v>63</v>
      </c>
      <c r="C166" s="33">
        <v>0</v>
      </c>
      <c r="D166" s="33">
        <v>0</v>
      </c>
      <c r="E166" s="33">
        <v>0</v>
      </c>
      <c r="F166" s="33"/>
      <c r="G166" s="33"/>
      <c r="H166" s="33"/>
      <c r="I166" s="64"/>
      <c r="J166" s="33"/>
      <c r="K166" s="33"/>
      <c r="L166" s="33"/>
      <c r="M166" s="33"/>
      <c r="N166" s="33"/>
      <c r="Q166" s="35">
        <v>63</v>
      </c>
      <c r="R166" s="33">
        <v>0</v>
      </c>
      <c r="S166" s="33">
        <v>0</v>
      </c>
      <c r="T166" s="33">
        <v>0</v>
      </c>
      <c r="U166" s="33">
        <v>0</v>
      </c>
      <c r="V166" s="33">
        <v>0</v>
      </c>
      <c r="W166" s="33">
        <v>0</v>
      </c>
      <c r="X166" s="64">
        <v>0</v>
      </c>
      <c r="Y166" s="33">
        <v>0</v>
      </c>
      <c r="Z166" s="33">
        <v>0</v>
      </c>
      <c r="AA166" s="33">
        <v>0</v>
      </c>
      <c r="AB166" s="33">
        <v>0</v>
      </c>
      <c r="AC166" s="33">
        <v>0</v>
      </c>
      <c r="AD166" s="13"/>
      <c r="AE166" s="33">
        <v>0</v>
      </c>
      <c r="AF166" s="33">
        <v>0</v>
      </c>
      <c r="AG166" s="33">
        <v>0</v>
      </c>
      <c r="AH166" s="33">
        <v>0</v>
      </c>
      <c r="AI166" s="33">
        <v>0</v>
      </c>
      <c r="AJ166" s="33">
        <v>0</v>
      </c>
      <c r="AK166" s="64">
        <v>0</v>
      </c>
      <c r="AL166" s="33">
        <v>1</v>
      </c>
      <c r="AM166" s="33">
        <v>1</v>
      </c>
      <c r="AN166" s="33">
        <v>1</v>
      </c>
      <c r="AO166" s="33">
        <v>1</v>
      </c>
      <c r="AP166" s="33">
        <v>1</v>
      </c>
    </row>
    <row r="167" spans="2:42">
      <c r="B167" s="35">
        <v>64</v>
      </c>
      <c r="C167" s="33">
        <v>22</v>
      </c>
      <c r="D167" s="33">
        <v>22</v>
      </c>
      <c r="E167" s="33">
        <v>22</v>
      </c>
      <c r="F167" s="33"/>
      <c r="G167" s="33"/>
      <c r="H167" s="33"/>
      <c r="I167" s="64"/>
      <c r="J167" s="33"/>
      <c r="K167" s="33"/>
      <c r="L167" s="33"/>
      <c r="M167" s="33"/>
      <c r="N167" s="33"/>
      <c r="Q167" s="35">
        <v>64</v>
      </c>
      <c r="R167" s="33">
        <v>20</v>
      </c>
      <c r="S167" s="33">
        <v>22</v>
      </c>
      <c r="T167" s="33">
        <v>23</v>
      </c>
      <c r="U167" s="33">
        <v>25</v>
      </c>
      <c r="V167" s="33">
        <v>26</v>
      </c>
      <c r="W167" s="33">
        <v>27</v>
      </c>
      <c r="X167" s="64">
        <v>28</v>
      </c>
      <c r="Y167" s="33">
        <v>28</v>
      </c>
      <c r="Z167" s="33">
        <v>28</v>
      </c>
      <c r="AA167" s="33">
        <v>28</v>
      </c>
      <c r="AB167" s="33">
        <v>30</v>
      </c>
      <c r="AC167" s="33">
        <v>32</v>
      </c>
      <c r="AD167" s="13"/>
      <c r="AE167" s="33">
        <v>18</v>
      </c>
      <c r="AF167" s="33">
        <v>18</v>
      </c>
      <c r="AG167" s="33">
        <v>25</v>
      </c>
      <c r="AH167" s="33">
        <v>31</v>
      </c>
      <c r="AI167" s="33">
        <v>31</v>
      </c>
      <c r="AJ167" s="33">
        <v>31</v>
      </c>
      <c r="AK167" s="64">
        <v>31</v>
      </c>
      <c r="AL167" s="33">
        <v>33</v>
      </c>
      <c r="AM167" s="33">
        <v>33</v>
      </c>
      <c r="AN167" s="33">
        <v>34</v>
      </c>
      <c r="AO167" s="33">
        <v>35</v>
      </c>
      <c r="AP167" s="33">
        <v>35</v>
      </c>
    </row>
    <row r="168" spans="2:42">
      <c r="B168" s="35">
        <v>65</v>
      </c>
      <c r="C168" s="33">
        <v>0</v>
      </c>
      <c r="D168" s="33">
        <v>0</v>
      </c>
      <c r="E168" s="33">
        <v>0</v>
      </c>
      <c r="F168" s="33"/>
      <c r="G168" s="33"/>
      <c r="H168" s="33"/>
      <c r="I168" s="64"/>
      <c r="J168" s="33"/>
      <c r="K168" s="33"/>
      <c r="L168" s="33"/>
      <c r="M168" s="33"/>
      <c r="N168" s="33"/>
      <c r="Q168" s="35">
        <v>65</v>
      </c>
      <c r="R168" s="33">
        <v>0</v>
      </c>
      <c r="S168" s="33">
        <v>0</v>
      </c>
      <c r="T168" s="33">
        <v>0</v>
      </c>
      <c r="U168" s="33">
        <v>0</v>
      </c>
      <c r="V168" s="33">
        <v>0</v>
      </c>
      <c r="W168" s="33">
        <v>0</v>
      </c>
      <c r="X168" s="64">
        <v>0</v>
      </c>
      <c r="Y168" s="33">
        <v>0</v>
      </c>
      <c r="Z168" s="33">
        <v>0</v>
      </c>
      <c r="AA168" s="33">
        <v>0</v>
      </c>
      <c r="AB168" s="33">
        <v>0</v>
      </c>
      <c r="AC168" s="33">
        <v>0</v>
      </c>
      <c r="AD168" s="13"/>
      <c r="AE168" s="33">
        <v>0</v>
      </c>
      <c r="AF168" s="33">
        <v>0</v>
      </c>
      <c r="AG168" s="33">
        <v>0</v>
      </c>
      <c r="AH168" s="33">
        <v>0</v>
      </c>
      <c r="AI168" s="33">
        <v>0</v>
      </c>
      <c r="AJ168" s="33">
        <v>0</v>
      </c>
      <c r="AK168" s="64">
        <v>0</v>
      </c>
      <c r="AL168" s="33">
        <v>0</v>
      </c>
      <c r="AM168" s="33">
        <v>0</v>
      </c>
      <c r="AN168" s="33">
        <v>0</v>
      </c>
      <c r="AO168" s="33">
        <v>0</v>
      </c>
      <c r="AP168" s="33">
        <v>0</v>
      </c>
    </row>
    <row r="169" spans="2:42">
      <c r="B169" s="35">
        <v>66</v>
      </c>
      <c r="C169" s="33">
        <v>0</v>
      </c>
      <c r="D169" s="33">
        <v>0</v>
      </c>
      <c r="E169" s="33">
        <v>0</v>
      </c>
      <c r="F169" s="33"/>
      <c r="G169" s="33"/>
      <c r="H169" s="33"/>
      <c r="I169" s="64"/>
      <c r="J169" s="33"/>
      <c r="K169" s="33"/>
      <c r="L169" s="33"/>
      <c r="M169" s="33"/>
      <c r="N169" s="33"/>
      <c r="Q169" s="35">
        <v>66</v>
      </c>
      <c r="R169" s="33">
        <v>0</v>
      </c>
      <c r="S169" s="33">
        <v>0</v>
      </c>
      <c r="T169" s="33">
        <v>0</v>
      </c>
      <c r="U169" s="33">
        <v>0</v>
      </c>
      <c r="V169" s="33">
        <v>0</v>
      </c>
      <c r="W169" s="33">
        <v>0</v>
      </c>
      <c r="X169" s="64">
        <v>0</v>
      </c>
      <c r="Y169" s="33">
        <v>0</v>
      </c>
      <c r="Z169" s="33">
        <v>0</v>
      </c>
      <c r="AA169" s="33">
        <v>0</v>
      </c>
      <c r="AB169" s="33">
        <v>0</v>
      </c>
      <c r="AC169" s="33">
        <v>0</v>
      </c>
      <c r="AD169" s="13"/>
      <c r="AE169" s="33">
        <v>0</v>
      </c>
      <c r="AF169" s="33">
        <v>0</v>
      </c>
      <c r="AG169" s="33">
        <v>0</v>
      </c>
      <c r="AH169" s="33">
        <v>0</v>
      </c>
      <c r="AI169" s="33">
        <v>0</v>
      </c>
      <c r="AJ169" s="33">
        <v>0</v>
      </c>
      <c r="AK169" s="64">
        <v>0</v>
      </c>
      <c r="AL169" s="33">
        <v>0</v>
      </c>
      <c r="AM169" s="33">
        <v>0</v>
      </c>
      <c r="AN169" s="33">
        <v>0</v>
      </c>
      <c r="AO169" s="33">
        <v>0</v>
      </c>
      <c r="AP169" s="33">
        <v>0</v>
      </c>
    </row>
    <row r="170" spans="2:42">
      <c r="B170" s="35">
        <v>67</v>
      </c>
      <c r="C170" s="33">
        <v>0</v>
      </c>
      <c r="D170" s="33">
        <v>0</v>
      </c>
      <c r="E170" s="33">
        <v>0</v>
      </c>
      <c r="F170" s="33"/>
      <c r="G170" s="33"/>
      <c r="H170" s="33"/>
      <c r="I170" s="64"/>
      <c r="J170" s="33"/>
      <c r="K170" s="33"/>
      <c r="L170" s="33"/>
      <c r="M170" s="33"/>
      <c r="N170" s="33"/>
      <c r="Q170" s="35">
        <v>67</v>
      </c>
      <c r="R170" s="33">
        <v>0</v>
      </c>
      <c r="S170" s="33">
        <v>0</v>
      </c>
      <c r="T170" s="33">
        <v>0</v>
      </c>
      <c r="U170" s="33">
        <v>0</v>
      </c>
      <c r="V170" s="33">
        <v>0</v>
      </c>
      <c r="W170" s="33">
        <v>0</v>
      </c>
      <c r="X170" s="64">
        <v>0</v>
      </c>
      <c r="Y170" s="33">
        <v>0</v>
      </c>
      <c r="Z170" s="33">
        <v>0</v>
      </c>
      <c r="AA170" s="33">
        <v>0</v>
      </c>
      <c r="AB170" s="33">
        <v>0</v>
      </c>
      <c r="AC170" s="33">
        <v>0</v>
      </c>
      <c r="AD170" s="13"/>
      <c r="AE170" s="33">
        <v>0</v>
      </c>
      <c r="AF170" s="33">
        <v>0</v>
      </c>
      <c r="AG170" s="33">
        <v>0</v>
      </c>
      <c r="AH170" s="33">
        <v>0</v>
      </c>
      <c r="AI170" s="33">
        <v>0</v>
      </c>
      <c r="AJ170" s="33">
        <v>0</v>
      </c>
      <c r="AK170" s="64">
        <v>0</v>
      </c>
      <c r="AL170" s="33">
        <v>0</v>
      </c>
      <c r="AM170" s="33">
        <v>1</v>
      </c>
      <c r="AN170" s="33">
        <v>0</v>
      </c>
      <c r="AO170" s="33">
        <v>0</v>
      </c>
      <c r="AP170" s="33">
        <v>0</v>
      </c>
    </row>
    <row r="171" spans="2:42">
      <c r="T171" s="56"/>
      <c r="U171" s="56"/>
      <c r="V171" s="56"/>
      <c r="W171" s="56"/>
      <c r="X171" s="56"/>
    </row>
    <row r="172" spans="2:42">
      <c r="T172" s="56"/>
      <c r="U172" s="56"/>
      <c r="V172" s="56"/>
      <c r="W172" s="56"/>
      <c r="X172" s="56"/>
    </row>
    <row r="173" spans="2:42">
      <c r="T173" s="56"/>
      <c r="U173" s="56"/>
      <c r="V173" s="56"/>
      <c r="W173" s="56"/>
      <c r="X173" s="56"/>
    </row>
    <row r="174" spans="2:42">
      <c r="C174">
        <f>SUM(C104:C170)</f>
        <v>640</v>
      </c>
      <c r="D174">
        <f>SUM(D104:D170)</f>
        <v>644</v>
      </c>
      <c r="E174">
        <f>SUM(E104:E170)</f>
        <v>658</v>
      </c>
      <c r="F174">
        <f>SUM(F104:F170)</f>
        <v>0</v>
      </c>
      <c r="G174">
        <f>SUM(G104:G170)</f>
        <v>0</v>
      </c>
      <c r="H174">
        <f t="shared" ref="H174:N174" si="3">SUM(H104:H170)</f>
        <v>0</v>
      </c>
      <c r="I174" s="54">
        <f t="shared" si="3"/>
        <v>0</v>
      </c>
      <c r="J174">
        <f t="shared" si="3"/>
        <v>0</v>
      </c>
      <c r="K174">
        <f>SUM(K104:K170)</f>
        <v>0</v>
      </c>
      <c r="L174">
        <f>SUM(L104:L170)</f>
        <v>0</v>
      </c>
      <c r="M174">
        <f t="shared" si="3"/>
        <v>0</v>
      </c>
      <c r="N174">
        <f t="shared" si="3"/>
        <v>0</v>
      </c>
      <c r="R174">
        <f>SUM(R104:R170)</f>
        <v>710</v>
      </c>
      <c r="S174">
        <f>SUM(S104:S170)</f>
        <v>729</v>
      </c>
      <c r="T174">
        <f>SUM(T104:T170)</f>
        <v>748</v>
      </c>
      <c r="U174">
        <f>SUM(U104:U170)</f>
        <v>850</v>
      </c>
      <c r="V174">
        <f>SUM(V104:V170)</f>
        <v>884</v>
      </c>
      <c r="W174">
        <f t="shared" ref="W174:AC174" si="4">SUM(W104:W170)</f>
        <v>925</v>
      </c>
      <c r="X174" s="54">
        <f t="shared" si="4"/>
        <v>965</v>
      </c>
      <c r="Y174">
        <f t="shared" si="4"/>
        <v>1005</v>
      </c>
      <c r="Z174">
        <f>SUM(Z104:Z170)</f>
        <v>1005</v>
      </c>
      <c r="AA174">
        <f>SUM(AA104:AA170)</f>
        <v>1029</v>
      </c>
      <c r="AB174">
        <f t="shared" si="4"/>
        <v>1065</v>
      </c>
      <c r="AC174">
        <f t="shared" si="4"/>
        <v>1083</v>
      </c>
      <c r="AE174">
        <f>SUM(AE104:AE170)</f>
        <v>684</v>
      </c>
      <c r="AF174">
        <f>SUM(AF104:AF170)</f>
        <v>712</v>
      </c>
      <c r="AG174">
        <f>SUM(AG104:AG170)</f>
        <v>806</v>
      </c>
      <c r="AH174">
        <f>SUM(AH104:AH170)</f>
        <v>881</v>
      </c>
      <c r="AI174">
        <f>SUM(AI104:AI170)</f>
        <v>914</v>
      </c>
      <c r="AJ174">
        <f t="shared" ref="AJ174:AP174" si="5">SUM(AJ104:AJ170)</f>
        <v>955</v>
      </c>
      <c r="AK174" s="54">
        <f t="shared" si="5"/>
        <v>1000</v>
      </c>
      <c r="AL174">
        <f t="shared" si="5"/>
        <v>1032</v>
      </c>
      <c r="AM174">
        <f>SUM(AM104:AM170)</f>
        <v>1088</v>
      </c>
      <c r="AN174">
        <f>SUM(AN104:AN170)</f>
        <v>1116</v>
      </c>
      <c r="AO174">
        <f t="shared" si="5"/>
        <v>1156</v>
      </c>
      <c r="AP174">
        <f t="shared" si="5"/>
        <v>1156</v>
      </c>
    </row>
    <row r="175" spans="2:42">
      <c r="T175" s="56"/>
      <c r="U175" s="56"/>
      <c r="V175" s="56"/>
      <c r="W175" s="56"/>
      <c r="X175" s="56"/>
    </row>
    <row r="176" spans="2:42">
      <c r="T176" s="56"/>
      <c r="U176" s="56"/>
      <c r="V176" s="56"/>
      <c r="W176" s="56"/>
      <c r="X176" s="56"/>
    </row>
    <row r="177" spans="20:24">
      <c r="T177" s="56"/>
      <c r="U177" s="56"/>
      <c r="V177" s="56"/>
      <c r="W177" s="56"/>
      <c r="X177" s="56"/>
    </row>
    <row r="178" spans="20:24">
      <c r="T178" s="56"/>
      <c r="U178" s="56"/>
      <c r="V178" s="56"/>
      <c r="W178" s="56"/>
      <c r="X178" s="56"/>
    </row>
    <row r="179" spans="20:24">
      <c r="T179" s="56"/>
      <c r="U179" s="56"/>
      <c r="V179" s="56"/>
      <c r="W179" s="56"/>
      <c r="X179" s="56"/>
    </row>
    <row r="180" spans="20:24">
      <c r="T180" s="56"/>
      <c r="U180" s="56"/>
      <c r="V180" s="56"/>
      <c r="W180" s="56"/>
      <c r="X180" s="56"/>
    </row>
    <row r="181" spans="20:24">
      <c r="T181" s="56"/>
      <c r="U181" s="56"/>
      <c r="V181" s="56"/>
      <c r="W181" s="56"/>
      <c r="X181" s="56"/>
    </row>
    <row r="182" spans="20:24">
      <c r="T182" s="56"/>
      <c r="U182" s="56"/>
      <c r="V182" s="56"/>
      <c r="W182" s="56"/>
      <c r="X182" s="56"/>
    </row>
    <row r="183" spans="20:24">
      <c r="T183" s="56"/>
      <c r="U183" s="56"/>
      <c r="V183" s="56"/>
      <c r="W183" s="56"/>
      <c r="X183" s="56"/>
    </row>
    <row r="184" spans="20:24">
      <c r="T184" s="56"/>
      <c r="U184" s="56"/>
      <c r="V184" s="56"/>
      <c r="W184" s="56"/>
      <c r="X184" s="56"/>
    </row>
    <row r="185" spans="20:24">
      <c r="T185" s="56"/>
      <c r="U185" s="56"/>
      <c r="V185" s="56"/>
      <c r="W185" s="56"/>
      <c r="X185" s="56"/>
    </row>
    <row r="186" spans="20:24">
      <c r="T186" s="56"/>
      <c r="U186" s="56"/>
      <c r="V186" s="56"/>
      <c r="W186" s="56"/>
      <c r="X186" s="56"/>
    </row>
    <row r="187" spans="20:24">
      <c r="T187" s="56"/>
      <c r="U187" s="56"/>
      <c r="V187" s="56"/>
      <c r="W187" s="56"/>
      <c r="X187" s="56"/>
    </row>
    <row r="188" spans="20:24">
      <c r="T188" s="56"/>
      <c r="U188" s="56"/>
      <c r="V188" s="56"/>
      <c r="W188" s="56"/>
      <c r="X188" s="56"/>
    </row>
    <row r="189" spans="20:24">
      <c r="T189" s="56"/>
      <c r="U189" s="56"/>
      <c r="V189" s="56"/>
      <c r="W189" s="56"/>
      <c r="X189" s="56"/>
    </row>
    <row r="190" spans="20:24">
      <c r="T190" s="56"/>
      <c r="U190" s="56"/>
      <c r="V190" s="56"/>
      <c r="W190" s="56"/>
      <c r="X190" s="56"/>
    </row>
    <row r="191" spans="20:24">
      <c r="T191" s="56"/>
      <c r="U191" s="56"/>
      <c r="V191" s="56"/>
      <c r="W191" s="56"/>
      <c r="X191" s="56"/>
    </row>
    <row r="192" spans="20:24">
      <c r="T192" s="56"/>
      <c r="U192" s="56"/>
      <c r="V192" s="56"/>
      <c r="W192" s="56"/>
      <c r="X192" s="56"/>
    </row>
    <row r="193" spans="1:24">
      <c r="T193" s="56"/>
      <c r="U193" s="56"/>
      <c r="V193" s="56"/>
      <c r="W193" s="56"/>
      <c r="X193" s="56"/>
    </row>
    <row r="194" spans="1:24">
      <c r="T194" s="56"/>
      <c r="U194" s="56"/>
      <c r="V194" s="56"/>
      <c r="W194" s="56"/>
      <c r="X194" s="56"/>
    </row>
    <row r="195" spans="1:24">
      <c r="T195" s="56"/>
      <c r="U195" s="56"/>
      <c r="V195" s="56"/>
      <c r="W195" s="56"/>
      <c r="X195" s="56"/>
    </row>
    <row r="196" spans="1:24">
      <c r="T196" s="56"/>
      <c r="U196" s="56"/>
      <c r="V196" s="56"/>
      <c r="W196" s="56"/>
      <c r="X196" s="56"/>
    </row>
    <row r="197" spans="1:24">
      <c r="T197" s="56"/>
      <c r="U197" s="56"/>
      <c r="V197" s="56"/>
      <c r="W197" s="56"/>
      <c r="X197" s="56"/>
    </row>
    <row r="198" spans="1:24">
      <c r="T198" s="56"/>
      <c r="U198" s="56"/>
      <c r="V198" s="56"/>
      <c r="W198" s="56"/>
      <c r="X198" s="56"/>
    </row>
    <row r="199" spans="1:24">
      <c r="T199" s="56"/>
      <c r="U199" s="56"/>
      <c r="V199" s="56"/>
      <c r="W199" s="56"/>
      <c r="X199" s="56"/>
    </row>
    <row r="200" spans="1:24">
      <c r="A200" s="59" t="s">
        <v>171</v>
      </c>
      <c r="B200" s="59"/>
      <c r="C200" s="59"/>
      <c r="D200" s="59"/>
      <c r="E200" s="58"/>
      <c r="F200" s="58"/>
      <c r="G200" s="58"/>
      <c r="H200" s="58"/>
      <c r="I200" s="60"/>
      <c r="J200" s="58"/>
      <c r="T200" s="56"/>
      <c r="U200" s="56"/>
      <c r="V200" s="56"/>
      <c r="W200" s="56"/>
      <c r="X200" s="56"/>
    </row>
    <row r="201" spans="1:24" ht="20.25">
      <c r="A201" s="70" t="s">
        <v>183</v>
      </c>
      <c r="B201" s="59" t="s">
        <v>168</v>
      </c>
      <c r="C201" s="59"/>
      <c r="D201" s="59"/>
      <c r="E201" s="58"/>
      <c r="F201" s="59" t="s">
        <v>184</v>
      </c>
      <c r="G201" s="59"/>
      <c r="H201" s="59"/>
      <c r="I201" s="61"/>
      <c r="J201" s="59"/>
      <c r="T201" s="56"/>
      <c r="U201" s="56"/>
      <c r="V201" s="56"/>
      <c r="W201" s="56"/>
      <c r="X201" s="56"/>
    </row>
    <row r="202" spans="1:24" ht="44.45" customHeight="1">
      <c r="A202" s="58"/>
      <c r="B202" s="58"/>
      <c r="C202" s="98" t="s">
        <v>183</v>
      </c>
      <c r="D202" s="98"/>
      <c r="E202" s="58"/>
      <c r="F202" s="58"/>
      <c r="G202" s="58"/>
      <c r="H202" s="97" t="s">
        <v>172</v>
      </c>
      <c r="I202" s="97"/>
      <c r="J202" s="97"/>
      <c r="T202" s="56"/>
      <c r="U202" s="56"/>
      <c r="V202" s="56"/>
      <c r="W202" s="56"/>
      <c r="X202" s="56"/>
    </row>
    <row r="203" spans="1:24">
      <c r="A203" s="58"/>
      <c r="B203" s="58" t="s">
        <v>84</v>
      </c>
      <c r="C203" s="63" t="s">
        <v>85</v>
      </c>
      <c r="D203" s="63" t="s">
        <v>86</v>
      </c>
      <c r="E203" s="58"/>
      <c r="F203" s="58" t="s">
        <v>165</v>
      </c>
      <c r="G203" s="62" t="s">
        <v>167</v>
      </c>
      <c r="H203" s="62" t="s">
        <v>84</v>
      </c>
      <c r="I203" s="71" t="s">
        <v>97</v>
      </c>
      <c r="J203" s="71" t="s">
        <v>166</v>
      </c>
      <c r="T203" s="56"/>
      <c r="U203" s="56"/>
      <c r="V203" s="56"/>
      <c r="W203" s="56"/>
      <c r="X203" s="56"/>
    </row>
    <row r="204" spans="1:24">
      <c r="A204" s="58"/>
      <c r="B204" s="58">
        <v>1</v>
      </c>
      <c r="C204" s="58">
        <v>13</v>
      </c>
      <c r="D204" s="58">
        <v>6</v>
      </c>
      <c r="E204" s="58"/>
      <c r="F204" s="58" t="s">
        <v>114</v>
      </c>
      <c r="G204" s="63">
        <v>1</v>
      </c>
      <c r="H204" s="63">
        <v>17</v>
      </c>
      <c r="I204" s="65">
        <v>377</v>
      </c>
      <c r="J204" s="83">
        <f>ROUND(I204*0.2,0)</f>
        <v>75</v>
      </c>
      <c r="T204" s="56"/>
      <c r="U204" s="56"/>
      <c r="V204" s="56"/>
      <c r="W204" s="56"/>
      <c r="X204" s="56"/>
    </row>
    <row r="205" spans="1:24">
      <c r="A205" s="58"/>
      <c r="B205" s="58">
        <v>2</v>
      </c>
      <c r="C205" s="58">
        <v>0</v>
      </c>
      <c r="D205" s="58">
        <v>0</v>
      </c>
      <c r="E205" s="58"/>
      <c r="F205" s="58" t="s">
        <v>152</v>
      </c>
      <c r="G205" s="63">
        <v>1</v>
      </c>
      <c r="H205" s="63">
        <v>57</v>
      </c>
      <c r="I205" s="65">
        <v>90</v>
      </c>
      <c r="J205" s="83">
        <f t="shared" ref="J205:J268" si="6">ROUND(I205*0.2,0)</f>
        <v>18</v>
      </c>
      <c r="T205" s="56"/>
      <c r="U205" s="56"/>
      <c r="V205" s="56"/>
      <c r="W205" s="56"/>
      <c r="X205" s="56"/>
    </row>
    <row r="206" spans="1:24">
      <c r="A206" s="58"/>
      <c r="B206" s="58">
        <v>3</v>
      </c>
      <c r="C206" s="58">
        <v>10</v>
      </c>
      <c r="D206" s="58">
        <v>6</v>
      </c>
      <c r="E206" s="58"/>
      <c r="F206" s="58" t="s">
        <v>143</v>
      </c>
      <c r="G206" s="63">
        <v>2</v>
      </c>
      <c r="H206" s="63">
        <v>46</v>
      </c>
      <c r="I206" s="65">
        <v>111</v>
      </c>
      <c r="J206" s="83">
        <f t="shared" si="6"/>
        <v>22</v>
      </c>
      <c r="T206" s="56"/>
      <c r="U206" s="56"/>
      <c r="V206" s="56"/>
      <c r="W206" s="56"/>
      <c r="X206" s="56"/>
    </row>
    <row r="207" spans="1:24">
      <c r="A207" s="58"/>
      <c r="B207" s="58">
        <v>4</v>
      </c>
      <c r="C207" s="58">
        <v>2</v>
      </c>
      <c r="D207" s="58">
        <v>1</v>
      </c>
      <c r="E207" s="58"/>
      <c r="F207" s="58" t="s">
        <v>163</v>
      </c>
      <c r="G207" s="63">
        <v>2</v>
      </c>
      <c r="H207" s="63">
        <v>66</v>
      </c>
      <c r="I207" s="65">
        <v>66</v>
      </c>
      <c r="J207" s="83">
        <f t="shared" si="6"/>
        <v>13</v>
      </c>
      <c r="T207" s="56"/>
      <c r="U207" s="56"/>
      <c r="V207" s="56"/>
      <c r="W207" s="56"/>
      <c r="X207" s="56"/>
    </row>
    <row r="208" spans="1:24">
      <c r="A208" s="58"/>
      <c r="B208" s="58">
        <v>5</v>
      </c>
      <c r="C208" s="58">
        <v>43</v>
      </c>
      <c r="D208" s="58">
        <v>34</v>
      </c>
      <c r="E208" s="58"/>
      <c r="F208" s="58" t="s">
        <v>104</v>
      </c>
      <c r="G208" s="63">
        <v>3</v>
      </c>
      <c r="H208" s="63">
        <v>7</v>
      </c>
      <c r="I208" s="65">
        <v>10</v>
      </c>
      <c r="J208" s="83">
        <f t="shared" si="6"/>
        <v>2</v>
      </c>
      <c r="T208" s="56"/>
      <c r="U208" s="56"/>
      <c r="V208" s="56"/>
      <c r="W208" s="56"/>
      <c r="X208" s="56"/>
    </row>
    <row r="209" spans="1:24">
      <c r="A209" s="58"/>
      <c r="B209" s="58">
        <v>6</v>
      </c>
      <c r="C209" s="58">
        <v>70</v>
      </c>
      <c r="D209" s="58">
        <v>40</v>
      </c>
      <c r="E209" s="58"/>
      <c r="F209" s="58" t="s">
        <v>127</v>
      </c>
      <c r="G209" s="63">
        <v>3</v>
      </c>
      <c r="H209" s="63">
        <v>30</v>
      </c>
      <c r="I209" s="65">
        <v>35</v>
      </c>
      <c r="J209" s="83">
        <f t="shared" si="6"/>
        <v>7</v>
      </c>
      <c r="T209" s="56"/>
      <c r="U209" s="56"/>
      <c r="V209" s="56"/>
      <c r="W209" s="56"/>
      <c r="X209" s="56"/>
    </row>
    <row r="210" spans="1:24">
      <c r="A210" s="58"/>
      <c r="B210" s="58">
        <v>7</v>
      </c>
      <c r="C210" s="58">
        <v>0</v>
      </c>
      <c r="D210" s="58">
        <v>0</v>
      </c>
      <c r="E210" s="58"/>
      <c r="F210" s="58" t="s">
        <v>129</v>
      </c>
      <c r="G210" s="63">
        <v>3</v>
      </c>
      <c r="H210" s="63">
        <v>32</v>
      </c>
      <c r="I210" s="65">
        <v>61</v>
      </c>
      <c r="J210" s="83">
        <f t="shared" si="6"/>
        <v>12</v>
      </c>
      <c r="T210" s="56"/>
      <c r="U210" s="56"/>
      <c r="V210" s="56"/>
      <c r="W210" s="56"/>
      <c r="X210" s="56"/>
    </row>
    <row r="211" spans="1:24">
      <c r="A211" s="58"/>
      <c r="B211" s="58">
        <v>8</v>
      </c>
      <c r="C211" s="58">
        <v>7</v>
      </c>
      <c r="D211" s="58">
        <v>5</v>
      </c>
      <c r="E211" s="58"/>
      <c r="F211" s="58" t="s">
        <v>136</v>
      </c>
      <c r="G211" s="63">
        <v>3</v>
      </c>
      <c r="H211" s="63">
        <v>39</v>
      </c>
      <c r="I211" s="65">
        <v>19</v>
      </c>
      <c r="J211" s="83">
        <f t="shared" si="6"/>
        <v>4</v>
      </c>
      <c r="T211" s="56"/>
      <c r="U211" s="56"/>
      <c r="V211" s="56"/>
      <c r="W211" s="56"/>
      <c r="X211" s="56"/>
    </row>
    <row r="212" spans="1:24">
      <c r="A212" s="58"/>
      <c r="B212" s="58">
        <v>9</v>
      </c>
      <c r="C212" s="58">
        <v>20</v>
      </c>
      <c r="D212" s="58">
        <v>17</v>
      </c>
      <c r="E212" s="58"/>
      <c r="F212" s="58" t="s">
        <v>164</v>
      </c>
      <c r="G212" s="63">
        <v>3</v>
      </c>
      <c r="H212" s="63">
        <v>67</v>
      </c>
      <c r="I212" s="65">
        <v>26</v>
      </c>
      <c r="J212" s="83">
        <f t="shared" si="6"/>
        <v>5</v>
      </c>
      <c r="T212" s="56"/>
      <c r="U212" s="56"/>
      <c r="V212" s="56"/>
      <c r="W212" s="56"/>
      <c r="X212" s="56"/>
    </row>
    <row r="213" spans="1:24">
      <c r="A213" s="58"/>
      <c r="B213" s="58">
        <v>10</v>
      </c>
      <c r="C213" s="58">
        <v>4</v>
      </c>
      <c r="D213" s="58">
        <v>4</v>
      </c>
      <c r="E213" s="58"/>
      <c r="F213" s="58" t="s">
        <v>100</v>
      </c>
      <c r="G213" s="63">
        <v>4</v>
      </c>
      <c r="H213" s="63">
        <v>3</v>
      </c>
      <c r="I213" s="65">
        <v>152</v>
      </c>
      <c r="J213" s="83">
        <f t="shared" si="6"/>
        <v>30</v>
      </c>
      <c r="T213" s="56"/>
      <c r="U213" s="56"/>
      <c r="V213" s="56"/>
      <c r="W213" s="56"/>
      <c r="X213" s="56"/>
    </row>
    <row r="214" spans="1:24">
      <c r="A214" s="58"/>
      <c r="B214" s="58">
        <v>11</v>
      </c>
      <c r="C214" s="58">
        <v>4</v>
      </c>
      <c r="D214" s="58">
        <v>3</v>
      </c>
      <c r="E214" s="58"/>
      <c r="F214" s="58" t="s">
        <v>116</v>
      </c>
      <c r="G214" s="63">
        <v>4</v>
      </c>
      <c r="H214" s="63">
        <v>19</v>
      </c>
      <c r="I214" s="65">
        <v>13</v>
      </c>
      <c r="J214" s="83">
        <f t="shared" si="6"/>
        <v>3</v>
      </c>
      <c r="T214" s="56"/>
      <c r="U214" s="56"/>
      <c r="V214" s="56"/>
      <c r="W214" s="56"/>
      <c r="X214" s="56"/>
    </row>
    <row r="215" spans="1:24">
      <c r="A215" s="58"/>
      <c r="B215" s="58">
        <v>12</v>
      </c>
      <c r="C215" s="58">
        <v>11</v>
      </c>
      <c r="D215" s="58">
        <v>8</v>
      </c>
      <c r="E215" s="58"/>
      <c r="F215" s="58" t="s">
        <v>120</v>
      </c>
      <c r="G215" s="63">
        <v>4</v>
      </c>
      <c r="H215" s="63">
        <v>23</v>
      </c>
      <c r="I215" s="65">
        <v>13</v>
      </c>
      <c r="J215" s="83">
        <f t="shared" si="6"/>
        <v>3</v>
      </c>
      <c r="T215" s="56"/>
      <c r="U215" s="56"/>
      <c r="V215" s="56"/>
      <c r="W215" s="56"/>
      <c r="X215" s="56"/>
    </row>
    <row r="216" spans="1:24">
      <c r="A216" s="58"/>
      <c r="B216" s="58">
        <v>13</v>
      </c>
      <c r="C216" s="58">
        <v>176</v>
      </c>
      <c r="D216" s="58">
        <v>123</v>
      </c>
      <c r="E216" s="58"/>
      <c r="F216" s="58" t="s">
        <v>117</v>
      </c>
      <c r="G216" s="63">
        <v>5</v>
      </c>
      <c r="H216" s="63">
        <v>20</v>
      </c>
      <c r="I216" s="65">
        <v>66</v>
      </c>
      <c r="J216" s="83">
        <f t="shared" si="6"/>
        <v>13</v>
      </c>
      <c r="T216" s="56"/>
      <c r="U216" s="56"/>
      <c r="V216" s="56"/>
      <c r="W216" s="56"/>
      <c r="X216" s="56"/>
    </row>
    <row r="217" spans="1:24">
      <c r="A217" s="58"/>
      <c r="B217" s="58">
        <v>14</v>
      </c>
      <c r="C217" s="58">
        <v>4</v>
      </c>
      <c r="D217" s="58">
        <v>4</v>
      </c>
      <c r="E217" s="58"/>
      <c r="F217" s="58" t="s">
        <v>134</v>
      </c>
      <c r="G217" s="63">
        <v>5</v>
      </c>
      <c r="H217" s="63">
        <v>33</v>
      </c>
      <c r="I217" s="65">
        <v>24</v>
      </c>
      <c r="J217" s="83">
        <f t="shared" si="6"/>
        <v>5</v>
      </c>
      <c r="T217" s="56"/>
      <c r="U217" s="56"/>
      <c r="V217" s="56"/>
      <c r="W217" s="56"/>
      <c r="X217" s="56"/>
    </row>
    <row r="218" spans="1:24">
      <c r="A218" s="58"/>
      <c r="B218" s="58">
        <v>15</v>
      </c>
      <c r="C218" s="58">
        <v>1</v>
      </c>
      <c r="D218" s="58">
        <v>1</v>
      </c>
      <c r="E218" s="58"/>
      <c r="F218" s="58" t="s">
        <v>162</v>
      </c>
      <c r="G218" s="63">
        <v>5</v>
      </c>
      <c r="H218" s="63">
        <v>37</v>
      </c>
      <c r="I218" s="65">
        <v>191</v>
      </c>
      <c r="J218" s="83">
        <f t="shared" si="6"/>
        <v>38</v>
      </c>
      <c r="T218" s="56"/>
      <c r="U218" s="56"/>
      <c r="V218" s="56"/>
      <c r="W218" s="56"/>
      <c r="X218" s="56"/>
    </row>
    <row r="219" spans="1:24">
      <c r="A219" s="58"/>
      <c r="B219" s="58">
        <v>16</v>
      </c>
      <c r="C219" s="58">
        <v>98</v>
      </c>
      <c r="D219" s="58">
        <v>62</v>
      </c>
      <c r="E219" s="58"/>
      <c r="F219" s="58" t="s">
        <v>121</v>
      </c>
      <c r="G219" s="63">
        <v>5</v>
      </c>
      <c r="H219" s="63">
        <v>65</v>
      </c>
      <c r="I219" s="65">
        <v>16</v>
      </c>
      <c r="J219" s="83">
        <f t="shared" si="6"/>
        <v>3</v>
      </c>
      <c r="T219" s="56"/>
      <c r="U219" s="56"/>
      <c r="V219" s="56"/>
      <c r="W219" s="56"/>
      <c r="X219" s="56"/>
    </row>
    <row r="220" spans="1:24">
      <c r="A220" s="58"/>
      <c r="B220" s="58">
        <v>17</v>
      </c>
      <c r="C220" s="58">
        <v>28</v>
      </c>
      <c r="D220" s="58">
        <v>25</v>
      </c>
      <c r="E220" s="58"/>
      <c r="F220" s="58" t="s">
        <v>130</v>
      </c>
      <c r="G220" s="63">
        <v>6</v>
      </c>
      <c r="H220" s="63">
        <v>24</v>
      </c>
      <c r="I220" s="65">
        <v>21</v>
      </c>
      <c r="J220" s="83">
        <f t="shared" si="6"/>
        <v>4</v>
      </c>
      <c r="T220" s="56"/>
      <c r="U220" s="56"/>
      <c r="V220" s="56"/>
      <c r="W220" s="56"/>
      <c r="X220" s="56"/>
    </row>
    <row r="221" spans="1:24">
      <c r="A221" s="58"/>
      <c r="B221" s="58">
        <v>18</v>
      </c>
      <c r="C221" s="58">
        <v>4</v>
      </c>
      <c r="D221" s="58">
        <v>3</v>
      </c>
      <c r="E221" s="58"/>
      <c r="F221" s="58" t="s">
        <v>131</v>
      </c>
      <c r="G221" s="63">
        <v>6</v>
      </c>
      <c r="H221" s="63">
        <v>34</v>
      </c>
      <c r="I221" s="65">
        <v>5</v>
      </c>
      <c r="J221" s="83">
        <f t="shared" si="6"/>
        <v>1</v>
      </c>
      <c r="T221" s="56"/>
      <c r="U221" s="56"/>
      <c r="V221" s="56"/>
      <c r="W221" s="56"/>
      <c r="X221" s="56"/>
    </row>
    <row r="222" spans="1:24">
      <c r="A222" s="58"/>
      <c r="B222" s="58">
        <v>19</v>
      </c>
      <c r="C222" s="58">
        <v>0</v>
      </c>
      <c r="D222" s="58">
        <v>0</v>
      </c>
      <c r="E222" s="58"/>
      <c r="F222" s="58" t="s">
        <v>137</v>
      </c>
      <c r="G222" s="63">
        <v>6</v>
      </c>
      <c r="H222" s="63">
        <v>40</v>
      </c>
      <c r="I222" s="65">
        <v>27</v>
      </c>
      <c r="J222" s="83">
        <f t="shared" si="6"/>
        <v>5</v>
      </c>
      <c r="T222" s="56"/>
      <c r="U222" s="56"/>
      <c r="V222" s="56"/>
      <c r="W222" s="56"/>
      <c r="X222" s="56"/>
    </row>
    <row r="223" spans="1:24">
      <c r="A223" s="58"/>
      <c r="B223" s="58">
        <v>20</v>
      </c>
      <c r="C223" s="58">
        <v>7</v>
      </c>
      <c r="D223" s="58">
        <v>4</v>
      </c>
      <c r="E223" s="58"/>
      <c r="F223" s="58" t="s">
        <v>158</v>
      </c>
      <c r="G223" s="63">
        <v>6</v>
      </c>
      <c r="H223" s="63">
        <v>61</v>
      </c>
      <c r="I223" s="65">
        <v>101</v>
      </c>
      <c r="J223" s="83">
        <f t="shared" si="6"/>
        <v>20</v>
      </c>
      <c r="T223" s="56"/>
      <c r="U223" s="56"/>
      <c r="V223" s="56"/>
      <c r="W223" s="56"/>
      <c r="X223" s="56"/>
    </row>
    <row r="224" spans="1:24">
      <c r="A224" s="58"/>
      <c r="B224" s="58">
        <v>21</v>
      </c>
      <c r="C224" s="58">
        <v>2</v>
      </c>
      <c r="D224" s="58">
        <v>1</v>
      </c>
      <c r="E224" s="58"/>
      <c r="F224" s="58" t="s">
        <v>159</v>
      </c>
      <c r="G224" s="63">
        <v>6</v>
      </c>
      <c r="H224" s="63">
        <v>62</v>
      </c>
      <c r="I224" s="65">
        <v>52</v>
      </c>
      <c r="J224" s="83">
        <f t="shared" si="6"/>
        <v>10</v>
      </c>
      <c r="T224" s="56"/>
      <c r="U224" s="56"/>
      <c r="V224" s="56"/>
      <c r="W224" s="56"/>
      <c r="X224" s="56"/>
    </row>
    <row r="225" spans="1:24">
      <c r="A225" s="58"/>
      <c r="B225" s="58">
        <v>22</v>
      </c>
      <c r="C225" s="58">
        <v>1</v>
      </c>
      <c r="D225" s="58">
        <v>1</v>
      </c>
      <c r="E225" s="58"/>
      <c r="F225" s="58" t="s">
        <v>109</v>
      </c>
      <c r="G225" s="63">
        <v>8</v>
      </c>
      <c r="H225" s="63">
        <v>2</v>
      </c>
      <c r="I225" s="65">
        <v>54</v>
      </c>
      <c r="J225" s="83">
        <f t="shared" si="6"/>
        <v>11</v>
      </c>
      <c r="T225" s="56"/>
      <c r="U225" s="56"/>
      <c r="V225" s="56"/>
      <c r="W225" s="56"/>
      <c r="X225" s="56"/>
    </row>
    <row r="226" spans="1:24">
      <c r="A226" s="58"/>
      <c r="B226" s="58">
        <v>23</v>
      </c>
      <c r="C226" s="58">
        <v>0</v>
      </c>
      <c r="D226" s="58">
        <v>0</v>
      </c>
      <c r="E226" s="58"/>
      <c r="F226" s="58" t="s">
        <v>112</v>
      </c>
      <c r="G226" s="63">
        <v>8</v>
      </c>
      <c r="H226" s="63">
        <v>10</v>
      </c>
      <c r="I226" s="65">
        <v>171</v>
      </c>
      <c r="J226" s="83">
        <f t="shared" si="6"/>
        <v>34</v>
      </c>
      <c r="T226" s="56"/>
      <c r="U226" s="56"/>
      <c r="V226" s="56"/>
      <c r="W226" s="56"/>
      <c r="X226" s="56"/>
    </row>
    <row r="227" spans="1:24">
      <c r="A227" s="58"/>
      <c r="B227" s="58">
        <v>24</v>
      </c>
      <c r="C227" s="58">
        <v>4</v>
      </c>
      <c r="D227" s="58">
        <v>3</v>
      </c>
      <c r="E227" s="58"/>
      <c r="F227" s="58" t="s">
        <v>118</v>
      </c>
      <c r="G227" s="63">
        <v>8</v>
      </c>
      <c r="H227" s="63">
        <v>16</v>
      </c>
      <c r="I227" s="65">
        <v>1245</v>
      </c>
      <c r="J227" s="83">
        <f t="shared" si="6"/>
        <v>249</v>
      </c>
      <c r="T227" s="56"/>
      <c r="U227" s="56"/>
      <c r="V227" s="56"/>
      <c r="W227" s="56"/>
      <c r="X227" s="56"/>
    </row>
    <row r="228" spans="1:24">
      <c r="A228" s="58"/>
      <c r="B228" s="58">
        <v>25</v>
      </c>
      <c r="C228" s="58">
        <v>2</v>
      </c>
      <c r="D228" s="58">
        <v>2</v>
      </c>
      <c r="E228" s="58"/>
      <c r="F228" s="58" t="s">
        <v>160</v>
      </c>
      <c r="G228" s="63">
        <v>8</v>
      </c>
      <c r="H228" s="63">
        <v>45</v>
      </c>
      <c r="I228" s="65">
        <v>60</v>
      </c>
      <c r="J228" s="83">
        <f t="shared" si="6"/>
        <v>12</v>
      </c>
      <c r="T228" s="56"/>
      <c r="U228" s="56"/>
      <c r="V228" s="56"/>
      <c r="W228" s="56"/>
      <c r="X228" s="56"/>
    </row>
    <row r="229" spans="1:24">
      <c r="A229" s="58"/>
      <c r="B229" s="58">
        <v>26</v>
      </c>
      <c r="C229" s="58">
        <v>2</v>
      </c>
      <c r="D229" s="58">
        <v>2</v>
      </c>
      <c r="E229" s="58"/>
      <c r="F229" s="58" t="s">
        <v>99</v>
      </c>
      <c r="G229" s="63">
        <v>8</v>
      </c>
      <c r="H229" s="63">
        <v>54</v>
      </c>
      <c r="I229" s="65">
        <v>177</v>
      </c>
      <c r="J229" s="83">
        <f t="shared" si="6"/>
        <v>35</v>
      </c>
      <c r="T229" s="56"/>
      <c r="U229" s="56"/>
      <c r="V229" s="56"/>
      <c r="W229" s="56"/>
      <c r="X229" s="56"/>
    </row>
    <row r="230" spans="1:24">
      <c r="A230" s="58"/>
      <c r="B230" s="58">
        <v>27</v>
      </c>
      <c r="C230" s="58">
        <v>22</v>
      </c>
      <c r="D230" s="58">
        <v>16</v>
      </c>
      <c r="E230" s="58"/>
      <c r="F230" s="58" t="s">
        <v>107</v>
      </c>
      <c r="G230" s="63">
        <v>8</v>
      </c>
      <c r="H230" s="63">
        <v>55</v>
      </c>
      <c r="I230" s="65">
        <v>81</v>
      </c>
      <c r="J230" s="83">
        <f t="shared" si="6"/>
        <v>16</v>
      </c>
      <c r="T230" s="56"/>
      <c r="U230" s="56"/>
      <c r="V230" s="56"/>
      <c r="W230" s="56"/>
      <c r="X230" s="56"/>
    </row>
    <row r="231" spans="1:24">
      <c r="A231" s="58"/>
      <c r="B231" s="58">
        <v>28</v>
      </c>
      <c r="C231" s="58">
        <v>11</v>
      </c>
      <c r="D231" s="58">
        <v>6</v>
      </c>
      <c r="E231" s="58"/>
      <c r="F231" s="58" t="s">
        <v>113</v>
      </c>
      <c r="G231" s="63">
        <v>10</v>
      </c>
      <c r="H231" s="63">
        <v>9</v>
      </c>
      <c r="I231" s="65">
        <v>317</v>
      </c>
      <c r="J231" s="83">
        <f t="shared" si="6"/>
        <v>63</v>
      </c>
      <c r="T231" s="56"/>
      <c r="U231" s="56"/>
      <c r="V231" s="56"/>
      <c r="W231" s="56"/>
      <c r="X231" s="56"/>
    </row>
    <row r="232" spans="1:24">
      <c r="A232" s="58"/>
      <c r="B232" s="58">
        <v>29</v>
      </c>
      <c r="C232" s="58">
        <v>188</v>
      </c>
      <c r="D232" s="58">
        <v>146</v>
      </c>
      <c r="E232" s="58"/>
      <c r="F232" s="58" t="s">
        <v>142</v>
      </c>
      <c r="G232" s="63">
        <v>10</v>
      </c>
      <c r="H232" s="63">
        <v>38</v>
      </c>
      <c r="I232" s="65">
        <v>88</v>
      </c>
      <c r="J232" s="83">
        <f t="shared" si="6"/>
        <v>18</v>
      </c>
      <c r="T232" s="56"/>
      <c r="U232" s="56"/>
      <c r="V232" s="56"/>
      <c r="W232" s="56"/>
      <c r="X232" s="56"/>
    </row>
    <row r="233" spans="1:24">
      <c r="A233" s="58"/>
      <c r="B233" s="58">
        <v>30</v>
      </c>
      <c r="C233" s="58">
        <v>2</v>
      </c>
      <c r="D233" s="58">
        <v>1</v>
      </c>
      <c r="E233" s="58"/>
      <c r="F233" s="58" t="s">
        <v>151</v>
      </c>
      <c r="G233" s="63">
        <v>10</v>
      </c>
      <c r="H233" s="63">
        <v>42</v>
      </c>
      <c r="I233" s="65">
        <v>653</v>
      </c>
      <c r="J233" s="83">
        <f t="shared" si="6"/>
        <v>131</v>
      </c>
      <c r="T233" s="56"/>
      <c r="U233" s="56"/>
      <c r="V233" s="56"/>
      <c r="W233" s="56"/>
      <c r="X233" s="56"/>
    </row>
    <row r="234" spans="1:24">
      <c r="A234" s="58"/>
      <c r="B234" s="58">
        <v>31</v>
      </c>
      <c r="C234" s="58">
        <v>4</v>
      </c>
      <c r="D234" s="58">
        <v>3</v>
      </c>
      <c r="E234" s="58"/>
      <c r="F234" s="58" t="s">
        <v>155</v>
      </c>
      <c r="G234" s="63">
        <v>12</v>
      </c>
      <c r="H234" s="63">
        <v>35</v>
      </c>
      <c r="I234" s="65">
        <v>408</v>
      </c>
      <c r="J234" s="83">
        <f t="shared" si="6"/>
        <v>82</v>
      </c>
      <c r="T234" s="56"/>
      <c r="U234" s="56"/>
      <c r="V234" s="56"/>
      <c r="W234" s="56"/>
      <c r="X234" s="56"/>
    </row>
    <row r="235" spans="1:24">
      <c r="A235" s="58"/>
      <c r="B235" s="58">
        <v>32</v>
      </c>
      <c r="C235" s="58">
        <v>3</v>
      </c>
      <c r="D235" s="58">
        <v>2</v>
      </c>
      <c r="E235" s="58"/>
      <c r="F235" s="58" t="s">
        <v>98</v>
      </c>
      <c r="G235" s="63">
        <v>12</v>
      </c>
      <c r="H235" s="63">
        <v>48</v>
      </c>
      <c r="I235" s="65">
        <v>1461</v>
      </c>
      <c r="J235" s="83">
        <f t="shared" si="6"/>
        <v>292</v>
      </c>
      <c r="T235" s="56"/>
      <c r="U235" s="56"/>
      <c r="V235" s="56"/>
      <c r="W235" s="56"/>
      <c r="X235" s="56"/>
    </row>
    <row r="236" spans="1:24">
      <c r="A236" s="58"/>
      <c r="B236" s="58">
        <v>33</v>
      </c>
      <c r="C236" s="58">
        <v>3</v>
      </c>
      <c r="D236" s="58">
        <v>2</v>
      </c>
      <c r="E236" s="58"/>
      <c r="F236" s="58" t="s">
        <v>101</v>
      </c>
      <c r="G236" s="63">
        <v>12</v>
      </c>
      <c r="H236" s="63">
        <v>49</v>
      </c>
      <c r="I236" s="65">
        <v>402</v>
      </c>
      <c r="J236" s="83">
        <f t="shared" si="6"/>
        <v>80</v>
      </c>
      <c r="T236" s="56"/>
      <c r="U236" s="56"/>
      <c r="V236" s="56"/>
      <c r="W236" s="56"/>
      <c r="X236" s="56"/>
    </row>
    <row r="237" spans="1:24">
      <c r="A237" s="58"/>
      <c r="B237" s="58">
        <v>34</v>
      </c>
      <c r="C237" s="58">
        <v>0</v>
      </c>
      <c r="D237" s="58">
        <v>0</v>
      </c>
      <c r="E237" s="58"/>
      <c r="F237" s="58" t="s">
        <v>106</v>
      </c>
      <c r="G237" s="63">
        <v>12</v>
      </c>
      <c r="H237" s="63">
        <v>59</v>
      </c>
      <c r="I237" s="65">
        <v>330</v>
      </c>
      <c r="J237" s="83">
        <f t="shared" si="6"/>
        <v>66</v>
      </c>
      <c r="T237" s="56"/>
      <c r="U237" s="56"/>
      <c r="V237" s="56"/>
      <c r="W237" s="56"/>
      <c r="X237" s="56"/>
    </row>
    <row r="238" spans="1:24">
      <c r="A238" s="58"/>
      <c r="B238" s="58">
        <v>35</v>
      </c>
      <c r="C238" s="58">
        <v>34</v>
      </c>
      <c r="D238" s="58">
        <v>20</v>
      </c>
      <c r="E238" s="58"/>
      <c r="F238" s="58" t="s">
        <v>135</v>
      </c>
      <c r="G238" s="63">
        <v>12</v>
      </c>
      <c r="H238" s="63">
        <v>60</v>
      </c>
      <c r="I238" s="65">
        <v>80</v>
      </c>
      <c r="J238" s="83">
        <f t="shared" si="6"/>
        <v>16</v>
      </c>
      <c r="T238" s="56"/>
      <c r="U238" s="56"/>
      <c r="V238" s="56"/>
      <c r="W238" s="56"/>
      <c r="X238" s="56"/>
    </row>
    <row r="239" spans="1:24">
      <c r="A239" s="58"/>
      <c r="B239" s="58">
        <v>36</v>
      </c>
      <c r="C239" s="58">
        <v>37</v>
      </c>
      <c r="D239" s="58">
        <v>31</v>
      </c>
      <c r="E239" s="58"/>
      <c r="F239" s="58" t="s">
        <v>139</v>
      </c>
      <c r="G239" s="63">
        <v>16</v>
      </c>
      <c r="H239" s="63">
        <v>27</v>
      </c>
      <c r="I239" s="65">
        <v>302</v>
      </c>
      <c r="J239" s="83">
        <f t="shared" si="6"/>
        <v>60</v>
      </c>
      <c r="T239" s="56"/>
      <c r="U239" s="56"/>
      <c r="V239" s="56"/>
      <c r="W239" s="56"/>
      <c r="X239" s="56"/>
    </row>
    <row r="240" spans="1:24">
      <c r="A240" s="58"/>
      <c r="B240" s="58">
        <v>37</v>
      </c>
      <c r="C240" s="58">
        <v>28</v>
      </c>
      <c r="D240" s="58">
        <v>21</v>
      </c>
      <c r="E240" s="58"/>
      <c r="F240" s="58" t="s">
        <v>115</v>
      </c>
      <c r="G240" s="63">
        <v>16</v>
      </c>
      <c r="H240" s="63">
        <v>51</v>
      </c>
      <c r="I240" s="65">
        <v>640</v>
      </c>
      <c r="J240" s="83">
        <f t="shared" si="6"/>
        <v>128</v>
      </c>
      <c r="T240" s="56"/>
      <c r="U240" s="56"/>
      <c r="V240" s="56"/>
      <c r="W240" s="56"/>
      <c r="X240" s="56"/>
    </row>
    <row r="241" spans="1:24">
      <c r="A241" s="58"/>
      <c r="B241" s="58">
        <v>38</v>
      </c>
      <c r="C241" s="58">
        <v>3</v>
      </c>
      <c r="D241" s="58">
        <v>2</v>
      </c>
      <c r="E241" s="58"/>
      <c r="F241" s="58" t="s">
        <v>161</v>
      </c>
      <c r="G241" s="63">
        <v>17</v>
      </c>
      <c r="H241" s="63">
        <v>53</v>
      </c>
      <c r="I241" s="65">
        <v>1341</v>
      </c>
      <c r="J241" s="83">
        <f t="shared" si="6"/>
        <v>268</v>
      </c>
      <c r="T241" s="56"/>
      <c r="U241" s="56"/>
      <c r="V241" s="56"/>
      <c r="W241" s="56"/>
      <c r="X241" s="56"/>
    </row>
    <row r="242" spans="1:24">
      <c r="A242" s="58"/>
      <c r="B242" s="58">
        <v>39</v>
      </c>
      <c r="C242" s="58">
        <v>1</v>
      </c>
      <c r="D242" s="58">
        <v>1</v>
      </c>
      <c r="E242" s="58"/>
      <c r="F242" s="58" t="s">
        <v>132</v>
      </c>
      <c r="G242" s="63">
        <v>18</v>
      </c>
      <c r="H242" s="63">
        <v>41</v>
      </c>
      <c r="I242" s="65">
        <v>410</v>
      </c>
      <c r="J242" s="83">
        <f t="shared" si="6"/>
        <v>82</v>
      </c>
      <c r="T242" s="56"/>
      <c r="U242" s="56"/>
      <c r="V242" s="56"/>
      <c r="W242" s="56"/>
      <c r="X242" s="56"/>
    </row>
    <row r="243" spans="1:24">
      <c r="A243" s="58"/>
      <c r="B243" s="58">
        <v>40</v>
      </c>
      <c r="C243" s="58">
        <v>1</v>
      </c>
      <c r="D243" s="58">
        <v>1</v>
      </c>
      <c r="E243" s="58"/>
      <c r="F243" s="58" t="s">
        <v>145</v>
      </c>
      <c r="G243" s="63">
        <v>18</v>
      </c>
      <c r="H243" s="63">
        <v>58</v>
      </c>
      <c r="I243" s="65">
        <v>315</v>
      </c>
      <c r="J243" s="83">
        <f t="shared" si="6"/>
        <v>63</v>
      </c>
      <c r="T243" s="56"/>
      <c r="U243" s="56"/>
      <c r="V243" s="56"/>
      <c r="W243" s="56"/>
      <c r="X243" s="56"/>
    </row>
    <row r="244" spans="1:24">
      <c r="A244" s="58"/>
      <c r="B244" s="58">
        <v>41</v>
      </c>
      <c r="C244" s="58">
        <v>30</v>
      </c>
      <c r="D244" s="58">
        <v>26</v>
      </c>
      <c r="E244" s="58"/>
      <c r="F244" s="58" t="s">
        <v>146</v>
      </c>
      <c r="G244" s="63">
        <v>19</v>
      </c>
      <c r="H244" s="63">
        <v>14</v>
      </c>
      <c r="I244" s="65">
        <v>49</v>
      </c>
      <c r="J244" s="83">
        <f t="shared" si="6"/>
        <v>10</v>
      </c>
      <c r="T244" s="56"/>
      <c r="U244" s="56"/>
      <c r="V244" s="56"/>
      <c r="W244" s="56"/>
      <c r="X244" s="56"/>
    </row>
    <row r="245" spans="1:24">
      <c r="A245" s="58"/>
      <c r="B245" s="58">
        <v>42</v>
      </c>
      <c r="C245" s="58">
        <v>46</v>
      </c>
      <c r="D245" s="58">
        <v>35</v>
      </c>
      <c r="E245" s="58"/>
      <c r="F245" s="58" t="s">
        <v>154</v>
      </c>
      <c r="G245" s="63">
        <v>19</v>
      </c>
      <c r="H245" s="63">
        <v>25</v>
      </c>
      <c r="I245" s="65">
        <v>50</v>
      </c>
      <c r="J245" s="83">
        <f t="shared" si="6"/>
        <v>10</v>
      </c>
      <c r="T245" s="56"/>
      <c r="U245" s="56"/>
      <c r="V245" s="56"/>
      <c r="W245" s="56"/>
      <c r="X245" s="56"/>
    </row>
    <row r="246" spans="1:24">
      <c r="A246" s="58"/>
      <c r="B246" s="58">
        <v>43</v>
      </c>
      <c r="C246" s="58">
        <v>2</v>
      </c>
      <c r="D246" s="58">
        <v>1</v>
      </c>
      <c r="E246" s="58"/>
      <c r="F246" s="58" t="s">
        <v>157</v>
      </c>
      <c r="G246" s="63">
        <v>19</v>
      </c>
      <c r="H246" s="63">
        <v>28</v>
      </c>
      <c r="I246" s="65">
        <v>222</v>
      </c>
      <c r="J246" s="83">
        <f t="shared" si="6"/>
        <v>44</v>
      </c>
      <c r="T246" s="56"/>
      <c r="U246" s="56"/>
      <c r="V246" s="56"/>
      <c r="W246" s="56"/>
      <c r="X246" s="56"/>
    </row>
    <row r="247" spans="1:24">
      <c r="A247" s="58"/>
      <c r="B247" s="58">
        <v>44</v>
      </c>
      <c r="C247" s="58">
        <v>0</v>
      </c>
      <c r="D247" s="58">
        <v>0</v>
      </c>
      <c r="E247" s="58"/>
      <c r="F247" s="58" t="s">
        <v>102</v>
      </c>
      <c r="G247" s="63">
        <v>20</v>
      </c>
      <c r="H247" s="63">
        <v>31</v>
      </c>
      <c r="I247" s="65">
        <v>81</v>
      </c>
      <c r="J247" s="83">
        <f t="shared" si="6"/>
        <v>16</v>
      </c>
      <c r="T247" s="56"/>
      <c r="U247" s="56"/>
      <c r="V247" s="56"/>
      <c r="W247" s="56"/>
      <c r="X247" s="56"/>
    </row>
    <row r="248" spans="1:24">
      <c r="A248" s="58"/>
      <c r="B248" s="58">
        <v>45</v>
      </c>
      <c r="C248" s="58">
        <v>6</v>
      </c>
      <c r="D248" s="58">
        <v>4</v>
      </c>
      <c r="E248" s="58"/>
      <c r="F248" s="58" t="s">
        <v>149</v>
      </c>
      <c r="G248" s="63">
        <v>20</v>
      </c>
      <c r="H248" s="63">
        <v>43</v>
      </c>
      <c r="I248" s="65">
        <v>47</v>
      </c>
      <c r="J248" s="83">
        <f t="shared" si="6"/>
        <v>9</v>
      </c>
      <c r="T248" s="56"/>
      <c r="U248" s="56"/>
      <c r="V248" s="56"/>
      <c r="W248" s="56"/>
      <c r="X248" s="56"/>
    </row>
    <row r="249" spans="1:24">
      <c r="A249" s="58"/>
      <c r="B249" s="58">
        <v>46</v>
      </c>
      <c r="C249" s="58">
        <v>5</v>
      </c>
      <c r="D249" s="58">
        <v>5</v>
      </c>
      <c r="E249" s="58"/>
      <c r="F249" s="58" t="s">
        <v>126</v>
      </c>
      <c r="G249" s="63">
        <v>20</v>
      </c>
      <c r="H249" s="63">
        <v>47</v>
      </c>
      <c r="I249" s="65">
        <v>19</v>
      </c>
      <c r="J249" s="83">
        <f t="shared" si="6"/>
        <v>4</v>
      </c>
      <c r="T249" s="56"/>
      <c r="U249" s="56"/>
      <c r="V249" s="56"/>
      <c r="W249" s="56"/>
      <c r="X249" s="56"/>
    </row>
    <row r="250" spans="1:24">
      <c r="A250" s="58"/>
      <c r="B250" s="58">
        <v>47</v>
      </c>
      <c r="C250" s="58">
        <v>0</v>
      </c>
      <c r="D250" s="58">
        <v>0</v>
      </c>
      <c r="E250" s="58"/>
      <c r="F250" s="58" t="s">
        <v>124</v>
      </c>
      <c r="G250" s="63">
        <v>20</v>
      </c>
      <c r="H250" s="63">
        <v>56</v>
      </c>
      <c r="I250" s="65">
        <v>257</v>
      </c>
      <c r="J250" s="83">
        <f t="shared" si="6"/>
        <v>51</v>
      </c>
      <c r="T250" s="56"/>
      <c r="U250" s="56"/>
      <c r="V250" s="56"/>
      <c r="W250" s="56"/>
      <c r="X250" s="56"/>
    </row>
    <row r="251" spans="1:24">
      <c r="A251" s="58"/>
      <c r="B251" s="58">
        <v>48</v>
      </c>
      <c r="C251" s="58">
        <v>151</v>
      </c>
      <c r="D251" s="58">
        <v>106</v>
      </c>
      <c r="E251" s="58"/>
      <c r="F251" s="58" t="s">
        <v>148</v>
      </c>
      <c r="G251" s="63">
        <v>21</v>
      </c>
      <c r="H251" s="63">
        <v>50</v>
      </c>
      <c r="I251" s="65">
        <v>934</v>
      </c>
      <c r="J251" s="83">
        <f t="shared" si="6"/>
        <v>187</v>
      </c>
      <c r="T251" s="56"/>
      <c r="U251" s="56"/>
      <c r="V251" s="56"/>
      <c r="W251" s="56"/>
      <c r="X251" s="56"/>
    </row>
    <row r="252" spans="1:24">
      <c r="A252" s="58"/>
      <c r="B252" s="58">
        <v>49</v>
      </c>
      <c r="C252" s="58">
        <v>47</v>
      </c>
      <c r="D252" s="58">
        <v>30</v>
      </c>
      <c r="E252" s="58"/>
      <c r="F252" s="58" t="s">
        <v>150</v>
      </c>
      <c r="G252" s="63">
        <v>22</v>
      </c>
      <c r="H252" s="63">
        <v>6</v>
      </c>
      <c r="I252" s="65">
        <v>1313</v>
      </c>
      <c r="J252" s="83">
        <f t="shared" si="6"/>
        <v>263</v>
      </c>
      <c r="T252" s="56"/>
      <c r="U252" s="56"/>
      <c r="V252" s="56"/>
      <c r="W252" s="56"/>
      <c r="X252" s="56"/>
    </row>
    <row r="253" spans="1:24">
      <c r="A253" s="58"/>
      <c r="B253" s="58">
        <v>50</v>
      </c>
      <c r="C253" s="58">
        <v>18</v>
      </c>
      <c r="D253" s="58">
        <v>12</v>
      </c>
      <c r="E253" s="58"/>
      <c r="F253" s="58" t="s">
        <v>138</v>
      </c>
      <c r="G253" s="63">
        <v>23</v>
      </c>
      <c r="H253" s="63">
        <v>13</v>
      </c>
      <c r="I253" s="65">
        <v>3314</v>
      </c>
      <c r="J253" s="83">
        <f t="shared" si="6"/>
        <v>663</v>
      </c>
      <c r="T253" s="56"/>
      <c r="U253" s="56"/>
      <c r="V253" s="56"/>
      <c r="W253" s="56"/>
      <c r="X253" s="56"/>
    </row>
    <row r="254" spans="1:24">
      <c r="A254" s="58"/>
      <c r="B254" s="58">
        <v>51</v>
      </c>
      <c r="C254" s="58">
        <v>50</v>
      </c>
      <c r="D254" s="58">
        <v>41</v>
      </c>
      <c r="E254" s="58"/>
      <c r="F254" s="58" t="s">
        <v>153</v>
      </c>
      <c r="G254" s="63">
        <v>24</v>
      </c>
      <c r="H254" s="63">
        <v>8</v>
      </c>
      <c r="I254" s="65">
        <v>155</v>
      </c>
      <c r="J254" s="83">
        <f t="shared" si="6"/>
        <v>31</v>
      </c>
      <c r="T254" s="56"/>
      <c r="U254" s="56"/>
      <c r="V254" s="56"/>
      <c r="W254" s="56"/>
      <c r="X254" s="56"/>
    </row>
    <row r="255" spans="1:24">
      <c r="A255" s="58"/>
      <c r="B255" s="58">
        <v>52</v>
      </c>
      <c r="C255" s="58">
        <v>82</v>
      </c>
      <c r="D255" s="58">
        <v>60</v>
      </c>
      <c r="E255" s="58"/>
      <c r="F255" s="58" t="s">
        <v>111</v>
      </c>
      <c r="G255" s="63">
        <v>24</v>
      </c>
      <c r="H255" s="63">
        <v>11</v>
      </c>
      <c r="I255" s="65">
        <v>156</v>
      </c>
      <c r="J255" s="83">
        <f t="shared" si="6"/>
        <v>31</v>
      </c>
      <c r="T255" s="56"/>
      <c r="U255" s="56"/>
      <c r="V255" s="56"/>
      <c r="W255" s="56"/>
      <c r="X255" s="56"/>
    </row>
    <row r="256" spans="1:24">
      <c r="A256" s="58"/>
      <c r="B256" s="58">
        <v>53</v>
      </c>
      <c r="C256" s="58">
        <v>94</v>
      </c>
      <c r="D256" s="58">
        <v>61</v>
      </c>
      <c r="E256" s="58"/>
      <c r="F256" s="58" t="s">
        <v>122</v>
      </c>
      <c r="G256" s="63">
        <v>24</v>
      </c>
      <c r="H256" s="63">
        <v>22</v>
      </c>
      <c r="I256" s="65">
        <v>7</v>
      </c>
      <c r="J256" s="83">
        <f t="shared" si="6"/>
        <v>1</v>
      </c>
      <c r="T256" s="56"/>
      <c r="U256" s="56"/>
      <c r="V256" s="56"/>
      <c r="W256" s="56"/>
      <c r="X256" s="56"/>
    </row>
    <row r="257" spans="1:24">
      <c r="A257" s="58"/>
      <c r="B257" s="58">
        <v>54</v>
      </c>
      <c r="C257" s="58">
        <v>10</v>
      </c>
      <c r="D257" s="58">
        <v>5</v>
      </c>
      <c r="E257" s="58"/>
      <c r="F257" s="58" t="s">
        <v>125</v>
      </c>
      <c r="G257" s="63">
        <v>24</v>
      </c>
      <c r="H257" s="63">
        <v>26</v>
      </c>
      <c r="I257" s="65">
        <v>109</v>
      </c>
      <c r="J257" s="83">
        <f t="shared" si="6"/>
        <v>22</v>
      </c>
      <c r="T257" s="56"/>
      <c r="U257" s="56"/>
      <c r="V257" s="56"/>
      <c r="W257" s="56"/>
      <c r="X257" s="56"/>
    </row>
    <row r="258" spans="1:24">
      <c r="A258" s="58"/>
      <c r="B258" s="58">
        <v>55</v>
      </c>
      <c r="C258" s="58">
        <v>4</v>
      </c>
      <c r="D258" s="58">
        <v>3</v>
      </c>
      <c r="E258" s="58"/>
      <c r="F258" s="58" t="s">
        <v>128</v>
      </c>
      <c r="G258" s="63">
        <v>24</v>
      </c>
      <c r="H258" s="63">
        <v>36</v>
      </c>
      <c r="I258" s="65">
        <v>784</v>
      </c>
      <c r="J258" s="83">
        <f t="shared" si="6"/>
        <v>157</v>
      </c>
      <c r="T258" s="56"/>
      <c r="U258" s="56"/>
      <c r="V258" s="56"/>
      <c r="W258" s="56"/>
      <c r="X258" s="56"/>
    </row>
    <row r="259" spans="1:24">
      <c r="A259" s="58"/>
      <c r="B259" s="58">
        <v>56</v>
      </c>
      <c r="C259" s="58">
        <v>10</v>
      </c>
      <c r="D259" s="58">
        <v>7</v>
      </c>
      <c r="E259" s="58"/>
      <c r="F259" s="58" t="s">
        <v>140</v>
      </c>
      <c r="G259" s="63">
        <v>24</v>
      </c>
      <c r="H259" s="63">
        <v>44</v>
      </c>
      <c r="I259" s="65">
        <v>38</v>
      </c>
      <c r="J259" s="83">
        <f t="shared" si="6"/>
        <v>8</v>
      </c>
      <c r="T259" s="56"/>
      <c r="U259" s="56"/>
      <c r="V259" s="56"/>
      <c r="W259" s="56"/>
      <c r="X259" s="56"/>
    </row>
    <row r="260" spans="1:24">
      <c r="A260" s="58"/>
      <c r="B260" s="58">
        <v>57</v>
      </c>
      <c r="C260" s="58">
        <v>9</v>
      </c>
      <c r="D260" s="58">
        <v>7</v>
      </c>
      <c r="E260" s="58"/>
      <c r="F260" s="58" t="s">
        <v>144</v>
      </c>
      <c r="G260" s="63">
        <v>26</v>
      </c>
      <c r="H260" s="63">
        <v>1</v>
      </c>
      <c r="I260" s="65">
        <v>239</v>
      </c>
      <c r="J260" s="83">
        <f t="shared" si="6"/>
        <v>48</v>
      </c>
      <c r="T260" s="56"/>
      <c r="U260" s="56"/>
      <c r="V260" s="56"/>
      <c r="W260" s="56"/>
      <c r="X260" s="56"/>
    </row>
    <row r="261" spans="1:24">
      <c r="A261" s="58"/>
      <c r="B261" s="58">
        <v>58</v>
      </c>
      <c r="C261" s="58">
        <v>18</v>
      </c>
      <c r="D261" s="58">
        <v>15</v>
      </c>
      <c r="E261" s="58"/>
      <c r="F261" s="58" t="s">
        <v>156</v>
      </c>
      <c r="G261" s="63">
        <v>26</v>
      </c>
      <c r="H261" s="63">
        <v>4</v>
      </c>
      <c r="I261" s="65">
        <v>38</v>
      </c>
      <c r="J261" s="83">
        <f t="shared" si="6"/>
        <v>8</v>
      </c>
      <c r="T261" s="56"/>
      <c r="U261" s="56"/>
      <c r="V261" s="56"/>
      <c r="W261" s="56"/>
      <c r="X261" s="56"/>
    </row>
    <row r="262" spans="1:24">
      <c r="A262" s="58"/>
      <c r="B262" s="58">
        <v>59</v>
      </c>
      <c r="C262" s="58">
        <v>31</v>
      </c>
      <c r="D262" s="58">
        <v>22</v>
      </c>
      <c r="E262" s="58"/>
      <c r="F262" s="58" t="s">
        <v>147</v>
      </c>
      <c r="G262" s="63">
        <v>26</v>
      </c>
      <c r="H262" s="63">
        <v>12</v>
      </c>
      <c r="I262" s="65">
        <v>173</v>
      </c>
      <c r="J262" s="83">
        <f t="shared" si="6"/>
        <v>35</v>
      </c>
      <c r="T262" s="56"/>
      <c r="U262" s="56"/>
      <c r="V262" s="56"/>
      <c r="W262" s="56"/>
      <c r="X262" s="56"/>
    </row>
    <row r="263" spans="1:24">
      <c r="A263" s="58"/>
      <c r="B263" s="58">
        <v>60</v>
      </c>
      <c r="C263" s="58">
        <v>3</v>
      </c>
      <c r="D263" s="58">
        <v>2</v>
      </c>
      <c r="E263" s="58"/>
      <c r="F263" s="58" t="s">
        <v>103</v>
      </c>
      <c r="G263" s="63">
        <v>26</v>
      </c>
      <c r="H263" s="63">
        <v>15</v>
      </c>
      <c r="I263" s="65">
        <v>51</v>
      </c>
      <c r="J263" s="83">
        <f t="shared" si="6"/>
        <v>10</v>
      </c>
      <c r="T263" s="56"/>
      <c r="U263" s="56"/>
      <c r="V263" s="56"/>
      <c r="W263" s="56"/>
      <c r="X263" s="56"/>
    </row>
    <row r="264" spans="1:24">
      <c r="A264" s="58"/>
      <c r="B264" s="58">
        <v>61</v>
      </c>
      <c r="C264" s="58">
        <v>3</v>
      </c>
      <c r="D264" s="58">
        <v>1</v>
      </c>
      <c r="E264" s="58"/>
      <c r="F264" s="58" t="s">
        <v>110</v>
      </c>
      <c r="G264" s="63">
        <v>26</v>
      </c>
      <c r="H264" s="63">
        <v>21</v>
      </c>
      <c r="I264" s="65">
        <v>33</v>
      </c>
      <c r="J264" s="83">
        <f t="shared" si="6"/>
        <v>7</v>
      </c>
      <c r="T264" s="56"/>
      <c r="U264" s="56"/>
      <c r="V264" s="56"/>
      <c r="W264" s="56"/>
      <c r="X264" s="56"/>
    </row>
    <row r="265" spans="1:24">
      <c r="A265" s="58"/>
      <c r="B265" s="58">
        <v>62</v>
      </c>
      <c r="C265" s="58">
        <v>2</v>
      </c>
      <c r="D265" s="58">
        <v>1</v>
      </c>
      <c r="E265" s="58"/>
      <c r="F265" s="58" t="s">
        <v>141</v>
      </c>
      <c r="G265" s="63">
        <v>26</v>
      </c>
      <c r="H265" s="63">
        <v>63</v>
      </c>
      <c r="I265" s="65">
        <v>21</v>
      </c>
      <c r="J265" s="83">
        <f t="shared" si="6"/>
        <v>4</v>
      </c>
      <c r="T265" s="56"/>
      <c r="U265" s="56"/>
      <c r="V265" s="56"/>
      <c r="W265" s="56"/>
      <c r="X265" s="56"/>
    </row>
    <row r="266" spans="1:24">
      <c r="A266" s="58"/>
      <c r="B266" s="58">
        <v>63</v>
      </c>
      <c r="C266" s="58">
        <v>0</v>
      </c>
      <c r="D266" s="58">
        <v>0</v>
      </c>
      <c r="E266" s="58"/>
      <c r="F266" s="58" t="s">
        <v>105</v>
      </c>
      <c r="G266" s="63">
        <v>27</v>
      </c>
      <c r="H266" s="63">
        <v>5</v>
      </c>
      <c r="I266" s="65">
        <v>701</v>
      </c>
      <c r="J266" s="83">
        <f t="shared" si="6"/>
        <v>140</v>
      </c>
      <c r="T266" s="56"/>
      <c r="U266" s="56"/>
      <c r="V266" s="56"/>
      <c r="W266" s="56"/>
      <c r="X266" s="56"/>
    </row>
    <row r="267" spans="1:24">
      <c r="A267" s="58"/>
      <c r="B267" s="58">
        <v>64</v>
      </c>
      <c r="C267" s="58">
        <v>46</v>
      </c>
      <c r="D267" s="58">
        <v>32</v>
      </c>
      <c r="E267" s="58"/>
      <c r="F267" s="58" t="s">
        <v>108</v>
      </c>
      <c r="G267" s="63">
        <v>27</v>
      </c>
      <c r="H267" s="63">
        <v>18</v>
      </c>
      <c r="I267" s="65">
        <v>100</v>
      </c>
      <c r="J267" s="83">
        <f t="shared" si="6"/>
        <v>20</v>
      </c>
      <c r="T267" s="56"/>
      <c r="U267" s="56"/>
      <c r="V267" s="56"/>
      <c r="W267" s="56"/>
      <c r="X267" s="56"/>
    </row>
    <row r="268" spans="1:24">
      <c r="A268" s="58"/>
      <c r="B268" s="58">
        <v>65</v>
      </c>
      <c r="C268" s="58">
        <v>0</v>
      </c>
      <c r="D268" s="58">
        <v>0</v>
      </c>
      <c r="E268" s="58"/>
      <c r="F268" s="58" t="s">
        <v>119</v>
      </c>
      <c r="G268" s="63">
        <v>27</v>
      </c>
      <c r="H268" s="63">
        <v>64</v>
      </c>
      <c r="I268" s="65">
        <v>575</v>
      </c>
      <c r="J268" s="83">
        <f t="shared" si="6"/>
        <v>115</v>
      </c>
      <c r="T268" s="56"/>
      <c r="U268" s="56"/>
      <c r="V268" s="56"/>
      <c r="W268" s="56"/>
      <c r="X268" s="56"/>
    </row>
    <row r="269" spans="1:24">
      <c r="A269" s="58"/>
      <c r="B269" s="58">
        <v>66</v>
      </c>
      <c r="C269" s="58">
        <v>0</v>
      </c>
      <c r="D269" s="58">
        <v>0</v>
      </c>
      <c r="E269" s="58"/>
      <c r="F269" s="58" t="s">
        <v>123</v>
      </c>
      <c r="G269" s="63">
        <v>28</v>
      </c>
      <c r="H269" s="63">
        <v>29</v>
      </c>
      <c r="I269" s="65">
        <v>1850</v>
      </c>
      <c r="J269" s="83">
        <f>ROUND(I269*0.2,0)</f>
        <v>370</v>
      </c>
      <c r="T269" s="56"/>
      <c r="U269" s="56"/>
      <c r="V269" s="56"/>
      <c r="W269" s="56"/>
      <c r="X269" s="56"/>
    </row>
    <row r="270" spans="1:24">
      <c r="A270" s="58"/>
      <c r="B270" s="58">
        <v>67</v>
      </c>
      <c r="C270" s="58">
        <v>0</v>
      </c>
      <c r="D270" s="58">
        <v>0</v>
      </c>
      <c r="E270" s="58"/>
      <c r="F270" s="58" t="s">
        <v>133</v>
      </c>
      <c r="G270" s="63">
        <v>28</v>
      </c>
      <c r="H270" s="63">
        <v>52</v>
      </c>
      <c r="I270" s="65">
        <v>981</v>
      </c>
      <c r="J270" s="83">
        <f>ROUND(I270*0.2,0)</f>
        <v>196</v>
      </c>
      <c r="T270" s="56"/>
      <c r="U270" s="56"/>
      <c r="V270" s="56"/>
      <c r="W270" s="56"/>
      <c r="X270" s="56"/>
    </row>
    <row r="271" spans="1:24">
      <c r="A271" s="58"/>
      <c r="B271" s="58"/>
      <c r="C271" s="58"/>
      <c r="D271" s="58"/>
      <c r="E271" s="58"/>
      <c r="F271" s="58"/>
      <c r="G271" s="63"/>
      <c r="H271" s="63"/>
      <c r="I271" s="65"/>
      <c r="J271" s="84"/>
      <c r="T271" s="56"/>
      <c r="U271" s="56"/>
      <c r="V271" s="56"/>
      <c r="W271" s="56"/>
      <c r="X271" s="56"/>
    </row>
    <row r="272" spans="1:24">
      <c r="A272" s="58"/>
      <c r="B272" s="58"/>
      <c r="C272" s="58">
        <f>SUM(C204:C271)</f>
        <v>1517</v>
      </c>
      <c r="D272" s="58">
        <f>SUM(D204:D271)</f>
        <v>1083</v>
      </c>
      <c r="E272" s="58"/>
      <c r="F272" s="58"/>
      <c r="G272" s="63"/>
      <c r="H272" s="63"/>
      <c r="I272" s="65"/>
      <c r="J272" s="84"/>
      <c r="T272" s="56"/>
      <c r="U272" s="56"/>
      <c r="V272" s="56"/>
      <c r="W272" s="56"/>
      <c r="X272" s="56"/>
    </row>
    <row r="273" spans="1:24">
      <c r="A273" s="58"/>
      <c r="B273" s="58"/>
      <c r="C273" s="58"/>
      <c r="D273" s="58"/>
      <c r="E273" s="58"/>
      <c r="F273" s="58"/>
      <c r="G273" s="63"/>
      <c r="H273" s="63"/>
      <c r="I273" s="65">
        <f>SUM(I204:I270)</f>
        <v>22308</v>
      </c>
      <c r="J273" s="83">
        <f>SUM(J204:J270)</f>
        <v>4459</v>
      </c>
      <c r="T273" s="56"/>
      <c r="U273" s="56"/>
      <c r="V273" s="56"/>
      <c r="W273" s="56"/>
      <c r="X273" s="56"/>
    </row>
  </sheetData>
  <customSheetViews>
    <customSheetView guid="{F201D0E5-3C4D-4C86-84F0-78AF9FDEC703}" state="hidden">
      <selection activeCell="P231" sqref="P231"/>
      <pageMargins left="0.75" right="0.75" top="1" bottom="1" header="0.5" footer="0.5"/>
      <headerFooter alignWithMargins="0"/>
    </customSheetView>
    <customSheetView guid="{3503905F-60D6-403E-B878-8D9F27A9B0B2}">
      <selection activeCell="P231" sqref="P231"/>
      <pageMargins left="0.75" right="0.75" top="1" bottom="1" header="0.5" footer="0.5"/>
      <headerFooter alignWithMargins="0"/>
    </customSheetView>
  </customSheetViews>
  <mergeCells count="2">
    <mergeCell ref="H202:J202"/>
    <mergeCell ref="C202:D202"/>
  </mergeCells>
  <phoneticPr fontId="0" type="noConversion"/>
  <pageMargins left="0.75" right="0.75" top="1" bottom="1" header="0.5" footer="0.5"/>
  <headerFooter alignWithMargins="0"/>
  <ignoredErrors>
    <ignoredError sqref="C74:J74 L74 B173:N173 B174:J174 K174 L174:N174 M74:N74" formulaRange="1"/>
    <ignoredError sqref="K74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06"/>
  <sheetViews>
    <sheetView workbookViewId="0">
      <selection activeCell="L31" sqref="L31"/>
    </sheetView>
  </sheetViews>
  <sheetFormatPr defaultRowHeight="12.75"/>
  <cols>
    <col min="2" max="2" width="11.42578125" customWidth="1"/>
    <col min="9" max="10" width="11.7109375" bestFit="1" customWidth="1"/>
    <col min="12" max="12" width="11.42578125" bestFit="1" customWidth="1"/>
  </cols>
  <sheetData>
    <row r="1" spans="1:24" ht="13.5" thickBot="1"/>
    <row r="2" spans="1:24">
      <c r="A2" s="72" t="s">
        <v>5</v>
      </c>
      <c r="B2" s="73"/>
      <c r="C2" s="3"/>
      <c r="D2" s="3"/>
      <c r="E2" s="3"/>
      <c r="F2" s="74" t="s">
        <v>6</v>
      </c>
      <c r="G2" s="75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>
      <c r="A3" s="72">
        <v>1</v>
      </c>
      <c r="B3" s="34">
        <v>45931</v>
      </c>
      <c r="F3" s="76" t="s">
        <v>5</v>
      </c>
      <c r="G3" s="82">
        <v>3</v>
      </c>
      <c r="H3" s="80" t="s">
        <v>173</v>
      </c>
      <c r="I3" s="81"/>
      <c r="J3" s="81"/>
      <c r="K3" s="81"/>
      <c r="L3" s="81"/>
      <c r="M3" s="58"/>
    </row>
    <row r="4" spans="1:24">
      <c r="A4" s="72">
        <v>2</v>
      </c>
      <c r="B4" s="34">
        <v>45962</v>
      </c>
      <c r="F4" s="76" t="s">
        <v>7</v>
      </c>
      <c r="G4" s="77"/>
    </row>
    <row r="5" spans="1:24" ht="13.5" thickBot="1">
      <c r="A5" s="72">
        <v>3</v>
      </c>
      <c r="B5" s="34">
        <v>45992</v>
      </c>
      <c r="F5" s="78" t="s">
        <v>8</v>
      </c>
      <c r="G5" s="79"/>
    </row>
    <row r="6" spans="1:24">
      <c r="A6" s="72">
        <v>4</v>
      </c>
      <c r="B6" s="34">
        <v>46023</v>
      </c>
    </row>
    <row r="7" spans="1:24">
      <c r="A7" s="72">
        <v>5</v>
      </c>
      <c r="B7" s="34">
        <v>46054</v>
      </c>
    </row>
    <row r="8" spans="1:24">
      <c r="A8" s="72">
        <v>6</v>
      </c>
      <c r="B8" s="34">
        <v>46082</v>
      </c>
    </row>
    <row r="9" spans="1:24">
      <c r="A9" s="72">
        <v>7</v>
      </c>
      <c r="B9" s="34">
        <v>46113</v>
      </c>
    </row>
    <row r="10" spans="1:24">
      <c r="A10" s="72">
        <v>8</v>
      </c>
      <c r="B10" s="34">
        <v>46143</v>
      </c>
    </row>
    <row r="11" spans="1:24">
      <c r="A11" s="72">
        <v>9</v>
      </c>
      <c r="B11" s="34">
        <v>46174</v>
      </c>
    </row>
    <row r="12" spans="1:24">
      <c r="A12" s="72">
        <v>10</v>
      </c>
      <c r="B12" s="34">
        <v>46204</v>
      </c>
    </row>
    <row r="13" spans="1:24">
      <c r="A13" s="72">
        <v>11</v>
      </c>
      <c r="B13" s="34">
        <v>46235</v>
      </c>
      <c r="F13" t="s">
        <v>9</v>
      </c>
    </row>
    <row r="14" spans="1:24">
      <c r="A14" s="72">
        <v>12</v>
      </c>
      <c r="B14" s="34">
        <v>46266</v>
      </c>
      <c r="F14" t="s">
        <v>5</v>
      </c>
      <c r="G14" t="s">
        <v>7</v>
      </c>
      <c r="H14" t="s">
        <v>8</v>
      </c>
      <c r="I14" t="s">
        <v>82</v>
      </c>
      <c r="J14" t="s">
        <v>83</v>
      </c>
    </row>
    <row r="15" spans="1:24">
      <c r="B15" s="3"/>
      <c r="F15" s="3">
        <f>VLOOKUP($G$3,Month,2)</f>
        <v>45992</v>
      </c>
      <c r="G15">
        <f ca="1">OFFSET('Raw Data'!$B$3,$K15,$G$3)</f>
        <v>13</v>
      </c>
      <c r="H15">
        <f ca="1">OFFSET('Raw Data'!$B$103,$K15,$G$3)</f>
        <v>12</v>
      </c>
      <c r="I15">
        <f ca="1">OFFSET('Raw Data'!$B$203,$K15,1)</f>
        <v>28</v>
      </c>
      <c r="J15">
        <f ca="1">OFFSET('Raw Data'!$B$203,$K15,2)</f>
        <v>25</v>
      </c>
      <c r="K15" s="6">
        <v>17</v>
      </c>
      <c r="L15" s="7" t="s">
        <v>25</v>
      </c>
    </row>
    <row r="16" spans="1:24">
      <c r="B16" s="3"/>
      <c r="G16">
        <f ca="1">OFFSET('Raw Data'!$B$3,$K16,$G$3)</f>
        <v>5</v>
      </c>
      <c r="H16">
        <f ca="1">OFFSET('Raw Data'!$B$103,$K16,$G$3)</f>
        <v>3</v>
      </c>
      <c r="I16">
        <f ca="1">OFFSET('Raw Data'!$B$203,$K16,1)</f>
        <v>9</v>
      </c>
      <c r="J16">
        <f ca="1">OFFSET('Raw Data'!$B$203,$K16,2)</f>
        <v>7</v>
      </c>
      <c r="K16" s="6">
        <v>57</v>
      </c>
      <c r="L16" s="7" t="s">
        <v>62</v>
      </c>
    </row>
    <row r="17" spans="1:12">
      <c r="B17" s="3"/>
      <c r="K17" s="6"/>
      <c r="L17" s="7"/>
    </row>
    <row r="18" spans="1:12">
      <c r="B18" s="3"/>
      <c r="G18">
        <f ca="1">OFFSET('Raw Data'!$B$3,$K18,$G$3)</f>
        <v>3</v>
      </c>
      <c r="H18">
        <f ca="1">OFFSET('Raw Data'!$B$103,$K18,$G$3)</f>
        <v>3</v>
      </c>
      <c r="I18">
        <f ca="1">OFFSET('Raw Data'!$B$203,$K18,1)</f>
        <v>5</v>
      </c>
      <c r="J18">
        <f ca="1">OFFSET('Raw Data'!$B$203,$K18,2)</f>
        <v>5</v>
      </c>
      <c r="K18" s="6">
        <v>46</v>
      </c>
      <c r="L18" s="7" t="s">
        <v>53</v>
      </c>
    </row>
    <row r="19" spans="1:12">
      <c r="B19" s="3"/>
      <c r="G19">
        <f ca="1">OFFSET('Raw Data'!$B$3,$K19,$G$3)</f>
        <v>0</v>
      </c>
      <c r="H19">
        <f ca="1">OFFSET('Raw Data'!$B$103,$K19,$G$3)</f>
        <v>0</v>
      </c>
      <c r="I19">
        <f ca="1">OFFSET('Raw Data'!$B$203,$K19,1)</f>
        <v>0</v>
      </c>
      <c r="J19">
        <f ca="1">OFFSET('Raw Data'!$B$203,$K19,2)</f>
        <v>0</v>
      </c>
      <c r="K19" s="6">
        <v>66</v>
      </c>
      <c r="L19" s="7" t="s">
        <v>71</v>
      </c>
    </row>
    <row r="20" spans="1:12">
      <c r="B20" s="3"/>
      <c r="K20" s="6"/>
      <c r="L20" s="7"/>
    </row>
    <row r="21" spans="1:12">
      <c r="B21" s="3"/>
      <c r="G21">
        <f ca="1">OFFSET('Raw Data'!$B$3,$K21,$G$3)</f>
        <v>0</v>
      </c>
      <c r="H21">
        <f ca="1">OFFSET('Raw Data'!$B$103,$K21,$G$3)</f>
        <v>0</v>
      </c>
      <c r="I21">
        <f ca="1">OFFSET('Raw Data'!$B$203,$K21,1)</f>
        <v>0</v>
      </c>
      <c r="J21">
        <f ca="1">OFFSET('Raw Data'!$B$203,$K21,2)</f>
        <v>0</v>
      </c>
      <c r="K21" s="6">
        <v>7</v>
      </c>
      <c r="L21" s="7" t="s">
        <v>16</v>
      </c>
    </row>
    <row r="22" spans="1:12">
      <c r="B22" s="3"/>
      <c r="G22">
        <f ca="1">OFFSET('Raw Data'!$B$3,$K22,$G$3)</f>
        <v>1</v>
      </c>
      <c r="H22">
        <f ca="1">OFFSET('Raw Data'!$B$103,$K22,$G$3)</f>
        <v>1</v>
      </c>
      <c r="I22">
        <f ca="1">OFFSET('Raw Data'!$B$203,$K22,1)</f>
        <v>2</v>
      </c>
      <c r="J22">
        <f ca="1">OFFSET('Raw Data'!$B$203,$K22,2)</f>
        <v>1</v>
      </c>
      <c r="K22" s="6">
        <v>30</v>
      </c>
      <c r="L22" s="7" t="s">
        <v>37</v>
      </c>
    </row>
    <row r="23" spans="1:12">
      <c r="B23" s="3"/>
      <c r="G23">
        <f ca="1">OFFSET('Raw Data'!$B$3,$K23,$G$3)</f>
        <v>3</v>
      </c>
      <c r="H23">
        <f ca="1">OFFSET('Raw Data'!$B$103,$K23,$G$3)</f>
        <v>3</v>
      </c>
      <c r="I23">
        <f ca="1">OFFSET('Raw Data'!$B$203,$K23,1)</f>
        <v>3</v>
      </c>
      <c r="J23">
        <f ca="1">OFFSET('Raw Data'!$B$203,$K23,2)</f>
        <v>2</v>
      </c>
      <c r="K23" s="6">
        <v>32</v>
      </c>
      <c r="L23" s="7" t="s">
        <v>39</v>
      </c>
    </row>
    <row r="24" spans="1:12">
      <c r="G24">
        <f ca="1">OFFSET('Raw Data'!$B$3,$K24,$G$3)</f>
        <v>0</v>
      </c>
      <c r="H24">
        <f ca="1">OFFSET('Raw Data'!$B$103,$K24,$G$3)</f>
        <v>0</v>
      </c>
      <c r="I24">
        <f ca="1">OFFSET('Raw Data'!$B$203,$K24,1)</f>
        <v>1</v>
      </c>
      <c r="J24">
        <f ca="1">OFFSET('Raw Data'!$B$203,$K24,2)</f>
        <v>1</v>
      </c>
      <c r="K24" s="6">
        <v>39</v>
      </c>
      <c r="L24" s="7" t="s">
        <v>46</v>
      </c>
    </row>
    <row r="25" spans="1:12">
      <c r="G25">
        <f ca="1">OFFSET('Raw Data'!$B$3,$K25,$G$3)</f>
        <v>0</v>
      </c>
      <c r="H25">
        <f ca="1">OFFSET('Raw Data'!$B$103,$K25,$G$3)</f>
        <v>0</v>
      </c>
      <c r="I25">
        <f ca="1">OFFSET('Raw Data'!$B$203,$K25,1)</f>
        <v>0</v>
      </c>
      <c r="J25">
        <f ca="1">OFFSET('Raw Data'!$B$203,$K25,2)</f>
        <v>0</v>
      </c>
      <c r="K25" s="6">
        <v>67</v>
      </c>
      <c r="L25" s="7" t="s">
        <v>72</v>
      </c>
    </row>
    <row r="26" spans="1:12">
      <c r="K26" s="6"/>
      <c r="L26" s="7"/>
    </row>
    <row r="27" spans="1:12">
      <c r="G27">
        <f ca="1">OFFSET('Raw Data'!$B$3,$K27,$G$3)</f>
        <v>3</v>
      </c>
      <c r="H27">
        <f ca="1">OFFSET('Raw Data'!$B$103,$K27,$G$3)</f>
        <v>1</v>
      </c>
      <c r="I27">
        <f ca="1">OFFSET('Raw Data'!$B$203,$K27,1)</f>
        <v>10</v>
      </c>
      <c r="J27">
        <f ca="1">OFFSET('Raw Data'!$B$203,$K27,2)</f>
        <v>6</v>
      </c>
      <c r="K27" s="6">
        <v>3</v>
      </c>
      <c r="L27" s="7" t="s">
        <v>12</v>
      </c>
    </row>
    <row r="28" spans="1:12">
      <c r="A28" s="6">
        <v>17</v>
      </c>
      <c r="B28" s="7" t="s">
        <v>25</v>
      </c>
      <c r="C28" s="8">
        <v>1</v>
      </c>
      <c r="G28">
        <f ca="1">OFFSET('Raw Data'!$B$3,$K28,$G$3)</f>
        <v>0</v>
      </c>
      <c r="H28">
        <f ca="1">OFFSET('Raw Data'!$B$103,$K28,$G$3)</f>
        <v>0</v>
      </c>
      <c r="I28">
        <f ca="1">OFFSET('Raw Data'!$B$203,$K28,1)</f>
        <v>0</v>
      </c>
      <c r="J28">
        <f ca="1">OFFSET('Raw Data'!$B$203,$K28,2)</f>
        <v>0</v>
      </c>
      <c r="K28" s="6">
        <v>19</v>
      </c>
      <c r="L28" s="7" t="s">
        <v>27</v>
      </c>
    </row>
    <row r="29" spans="1:12">
      <c r="A29" s="6">
        <v>57</v>
      </c>
      <c r="B29" s="7" t="s">
        <v>62</v>
      </c>
      <c r="C29" s="8">
        <v>1</v>
      </c>
      <c r="G29">
        <f ca="1">OFFSET('Raw Data'!$B$3,$K29,$G$3)</f>
        <v>0</v>
      </c>
      <c r="H29">
        <f ca="1">OFFSET('Raw Data'!$B$103,$K29,$G$3)</f>
        <v>0</v>
      </c>
      <c r="I29">
        <f ca="1">OFFSET('Raw Data'!$B$203,$K29,1)</f>
        <v>0</v>
      </c>
      <c r="J29">
        <f ca="1">OFFSET('Raw Data'!$B$203,$K29,2)</f>
        <v>0</v>
      </c>
      <c r="K29" s="6">
        <v>23</v>
      </c>
      <c r="L29" s="7" t="s">
        <v>31</v>
      </c>
    </row>
    <row r="30" spans="1:12">
      <c r="A30" s="6">
        <v>46</v>
      </c>
      <c r="B30" s="7" t="s">
        <v>53</v>
      </c>
      <c r="C30" s="8">
        <v>2</v>
      </c>
      <c r="K30" s="6"/>
      <c r="L30" s="7"/>
    </row>
    <row r="31" spans="1:12">
      <c r="A31" s="6">
        <v>66</v>
      </c>
      <c r="B31" s="7" t="s">
        <v>71</v>
      </c>
      <c r="C31" s="8">
        <v>2</v>
      </c>
      <c r="G31">
        <f ca="1">OFFSET('Raw Data'!$B$3,$K31,$G$3)</f>
        <v>5</v>
      </c>
      <c r="H31">
        <f ca="1">OFFSET('Raw Data'!$B$103,$K31,$G$3)</f>
        <v>3</v>
      </c>
      <c r="I31">
        <f ca="1">OFFSET('Raw Data'!$B$203,$K31,1)</f>
        <v>7</v>
      </c>
      <c r="J31">
        <f ca="1">OFFSET('Raw Data'!$B$203,$K31,2)</f>
        <v>4</v>
      </c>
      <c r="K31" s="6">
        <v>20</v>
      </c>
      <c r="L31" s="7" t="s">
        <v>28</v>
      </c>
    </row>
    <row r="32" spans="1:12">
      <c r="A32" s="6">
        <v>7</v>
      </c>
      <c r="B32" s="7" t="s">
        <v>16</v>
      </c>
      <c r="C32" s="8">
        <v>3</v>
      </c>
      <c r="G32">
        <f ca="1">OFFSET('Raw Data'!$B$3,$K32,$G$3)</f>
        <v>11</v>
      </c>
      <c r="H32">
        <f ca="1">OFFSET('Raw Data'!$B$103,$K32,$G$3)</f>
        <v>11</v>
      </c>
      <c r="I32">
        <f ca="1">OFFSET('Raw Data'!$B$203,$K32,1)</f>
        <v>28</v>
      </c>
      <c r="J32">
        <f ca="1">OFFSET('Raw Data'!$B$203,$K32,2)</f>
        <v>21</v>
      </c>
      <c r="K32" s="6">
        <v>37</v>
      </c>
      <c r="L32" s="7" t="s">
        <v>44</v>
      </c>
    </row>
    <row r="33" spans="1:12">
      <c r="A33" s="6">
        <v>30</v>
      </c>
      <c r="B33" s="7" t="s">
        <v>37</v>
      </c>
      <c r="C33" s="8">
        <v>3</v>
      </c>
      <c r="G33">
        <f ca="1">OFFSET('Raw Data'!$B$3,$K33,$G$3)</f>
        <v>1</v>
      </c>
      <c r="H33">
        <f ca="1">OFFSET('Raw Data'!$B$103,$K33,$G$3)</f>
        <v>0</v>
      </c>
      <c r="I33">
        <f ca="1">OFFSET('Raw Data'!$B$203,$K33,1)</f>
        <v>0</v>
      </c>
      <c r="J33">
        <f ca="1">OFFSET('Raw Data'!$B$203,$K33,2)</f>
        <v>0</v>
      </c>
      <c r="K33" s="6">
        <v>65</v>
      </c>
      <c r="L33" s="7" t="s">
        <v>70</v>
      </c>
    </row>
    <row r="34" spans="1:12">
      <c r="A34" s="6">
        <v>32</v>
      </c>
      <c r="B34" s="7" t="s">
        <v>39</v>
      </c>
      <c r="C34" s="8">
        <v>3</v>
      </c>
      <c r="K34" s="6"/>
      <c r="L34" s="7"/>
    </row>
    <row r="35" spans="1:12">
      <c r="A35" s="6">
        <v>39</v>
      </c>
      <c r="B35" s="7" t="s">
        <v>46</v>
      </c>
      <c r="C35" s="8">
        <v>3</v>
      </c>
      <c r="G35">
        <f ca="1">OFFSET('Raw Data'!$B$3,$K35,$G$3)</f>
        <v>2</v>
      </c>
      <c r="H35">
        <f ca="1">OFFSET('Raw Data'!$B$103,$K35,$G$3)</f>
        <v>2</v>
      </c>
      <c r="I35">
        <f ca="1">OFFSET('Raw Data'!$B$203,$K35,1)</f>
        <v>4</v>
      </c>
      <c r="J35">
        <f ca="1">OFFSET('Raw Data'!$B$203,$K35,2)</f>
        <v>3</v>
      </c>
      <c r="K35" s="6">
        <v>24</v>
      </c>
      <c r="L35" s="7" t="s">
        <v>32</v>
      </c>
    </row>
    <row r="36" spans="1:12">
      <c r="A36" s="6">
        <v>67</v>
      </c>
      <c r="B36" s="7" t="s">
        <v>72</v>
      </c>
      <c r="C36" s="8">
        <v>3</v>
      </c>
      <c r="G36">
        <f ca="1">OFFSET('Raw Data'!$B$3,$K36,$G$3)</f>
        <v>1</v>
      </c>
      <c r="H36">
        <f ca="1">OFFSET('Raw Data'!$B$103,$K36,$G$3)</f>
        <v>1</v>
      </c>
      <c r="I36">
        <f ca="1">OFFSET('Raw Data'!$B$203,$K36,1)</f>
        <v>3</v>
      </c>
      <c r="J36">
        <f ca="1">OFFSET('Raw Data'!$B$203,$K36,2)</f>
        <v>2</v>
      </c>
      <c r="K36" s="6">
        <v>33</v>
      </c>
      <c r="L36" s="7" t="s">
        <v>40</v>
      </c>
    </row>
    <row r="37" spans="1:12">
      <c r="A37" s="6">
        <v>3</v>
      </c>
      <c r="B37" s="7" t="s">
        <v>12</v>
      </c>
      <c r="C37" s="8">
        <v>4</v>
      </c>
      <c r="G37">
        <f ca="1">OFFSET('Raw Data'!$B$3,$K37,$G$3)</f>
        <v>0</v>
      </c>
      <c r="H37">
        <f ca="1">OFFSET('Raw Data'!$B$103,$K37,$G$3)</f>
        <v>0</v>
      </c>
      <c r="I37">
        <f ca="1">OFFSET('Raw Data'!$B$203,$K37,1)</f>
        <v>0</v>
      </c>
      <c r="J37">
        <f ca="1">OFFSET('Raw Data'!$B$203,$K37,2)</f>
        <v>0</v>
      </c>
      <c r="K37" s="6">
        <v>34</v>
      </c>
      <c r="L37" s="7" t="s">
        <v>41</v>
      </c>
    </row>
    <row r="38" spans="1:12">
      <c r="A38" s="6">
        <v>19</v>
      </c>
      <c r="B38" s="7" t="s">
        <v>27</v>
      </c>
      <c r="C38" s="8">
        <v>4</v>
      </c>
      <c r="G38">
        <f ca="1">OFFSET('Raw Data'!$B$3,$K38,$G$3)</f>
        <v>1</v>
      </c>
      <c r="H38">
        <f ca="1">OFFSET('Raw Data'!$B$103,$K38,$G$3)</f>
        <v>1</v>
      </c>
      <c r="I38">
        <f ca="1">OFFSET('Raw Data'!$B$203,$K38,1)</f>
        <v>1</v>
      </c>
      <c r="J38">
        <f ca="1">OFFSET('Raw Data'!$B$203,$K38,2)</f>
        <v>1</v>
      </c>
      <c r="K38" s="6">
        <v>40</v>
      </c>
      <c r="L38" s="7" t="s">
        <v>47</v>
      </c>
    </row>
    <row r="39" spans="1:12">
      <c r="A39" s="6">
        <v>23</v>
      </c>
      <c r="B39" s="7" t="s">
        <v>31</v>
      </c>
      <c r="C39" s="8">
        <v>4</v>
      </c>
      <c r="G39">
        <f ca="1">OFFSET('Raw Data'!$B$3,$K39,$G$3)</f>
        <v>2</v>
      </c>
      <c r="H39">
        <f ca="1">OFFSET('Raw Data'!$B$103,$K39,$G$3)</f>
        <v>1</v>
      </c>
      <c r="I39">
        <f ca="1">OFFSET('Raw Data'!$B$203,$K39,1)</f>
        <v>3</v>
      </c>
      <c r="J39">
        <f ca="1">OFFSET('Raw Data'!$B$203,$K39,2)</f>
        <v>1</v>
      </c>
      <c r="K39" s="6">
        <v>61</v>
      </c>
      <c r="L39" s="7" t="s">
        <v>66</v>
      </c>
    </row>
    <row r="40" spans="1:12">
      <c r="A40" s="6">
        <v>20</v>
      </c>
      <c r="B40" s="7" t="s">
        <v>28</v>
      </c>
      <c r="C40" s="8">
        <v>5</v>
      </c>
      <c r="G40">
        <f ca="1">OFFSET('Raw Data'!$B$3,$K40,$G$3)</f>
        <v>2</v>
      </c>
      <c r="H40">
        <f ca="1">OFFSET('Raw Data'!$B$103,$K40,$G$3)</f>
        <v>1</v>
      </c>
      <c r="I40">
        <f ca="1">OFFSET('Raw Data'!$B$203,$K40,1)</f>
        <v>2</v>
      </c>
      <c r="J40">
        <f ca="1">OFFSET('Raw Data'!$B$203,$K40,2)</f>
        <v>1</v>
      </c>
      <c r="K40" s="6">
        <v>62</v>
      </c>
      <c r="L40" s="7" t="s">
        <v>67</v>
      </c>
    </row>
    <row r="41" spans="1:12">
      <c r="A41" s="6">
        <v>37</v>
      </c>
      <c r="B41" s="7" t="s">
        <v>44</v>
      </c>
      <c r="C41" s="8">
        <v>5</v>
      </c>
      <c r="K41" s="6"/>
      <c r="L41" s="7"/>
    </row>
    <row r="42" spans="1:12">
      <c r="A42" s="6">
        <v>65</v>
      </c>
      <c r="B42" s="7" t="s">
        <v>70</v>
      </c>
      <c r="C42" s="8">
        <v>5</v>
      </c>
      <c r="G42">
        <f ca="1">OFFSET('Raw Data'!$B$3,$K42,$G$3)</f>
        <v>9</v>
      </c>
      <c r="H42">
        <f ca="1">OFFSET('Raw Data'!$B$103,$K42,$G$3)</f>
        <v>7</v>
      </c>
      <c r="I42">
        <f ca="1">OFFSET('Raw Data'!$B$203,$K42,1)</f>
        <v>11</v>
      </c>
      <c r="J42">
        <f ca="1">OFFSET('Raw Data'!$B$203,$K42,2)</f>
        <v>8</v>
      </c>
      <c r="K42" s="6">
        <v>12</v>
      </c>
      <c r="L42" s="7" t="s">
        <v>21</v>
      </c>
    </row>
    <row r="43" spans="1:12">
      <c r="A43" s="6">
        <v>24</v>
      </c>
      <c r="B43" s="7" t="s">
        <v>32</v>
      </c>
      <c r="C43" s="8">
        <v>6</v>
      </c>
      <c r="G43">
        <f ca="1">OFFSET('Raw Data'!$B$3,$K43,$G$3)</f>
        <v>1</v>
      </c>
      <c r="H43">
        <f ca="1">OFFSET('Raw Data'!$B$103,$K43,$G$3)</f>
        <v>1</v>
      </c>
      <c r="I43">
        <f ca="1">OFFSET('Raw Data'!$B$203,$K43,1)</f>
        <v>1</v>
      </c>
      <c r="J43">
        <f ca="1">OFFSET('Raw Data'!$B$203,$K43,2)</f>
        <v>1</v>
      </c>
      <c r="K43" s="6">
        <v>15</v>
      </c>
      <c r="L43" s="7" t="s">
        <v>23</v>
      </c>
    </row>
    <row r="44" spans="1:12">
      <c r="A44" s="6">
        <v>33</v>
      </c>
      <c r="B44" s="7" t="s">
        <v>40</v>
      </c>
      <c r="C44" s="8">
        <v>6</v>
      </c>
      <c r="G44">
        <f ca="1">OFFSET('Raw Data'!$B$3,$K44,$G$3)</f>
        <v>2</v>
      </c>
      <c r="H44">
        <f ca="1">OFFSET('Raw Data'!$B$103,$K44,$G$3)</f>
        <v>1</v>
      </c>
      <c r="I44">
        <f ca="1">OFFSET('Raw Data'!$B$203,$K44,1)</f>
        <v>2</v>
      </c>
      <c r="J44">
        <f ca="1">OFFSET('Raw Data'!$B$203,$K44,2)</f>
        <v>1</v>
      </c>
      <c r="K44" s="6">
        <v>21</v>
      </c>
      <c r="L44" s="7" t="s">
        <v>29</v>
      </c>
    </row>
    <row r="45" spans="1:12">
      <c r="A45" s="6">
        <v>34</v>
      </c>
      <c r="B45" s="7" t="s">
        <v>41</v>
      </c>
      <c r="C45" s="8">
        <v>6</v>
      </c>
      <c r="G45">
        <f ca="1">OFFSET('Raw Data'!$B$3,$K45,$G$3)</f>
        <v>0</v>
      </c>
      <c r="H45">
        <f ca="1">OFFSET('Raw Data'!$B$103,$K45,$G$3)</f>
        <v>0</v>
      </c>
      <c r="I45">
        <f ca="1">OFFSET('Raw Data'!$B$203,$K45,1)</f>
        <v>0</v>
      </c>
      <c r="J45">
        <f ca="1">OFFSET('Raw Data'!$B$203,$K45,2)</f>
        <v>0</v>
      </c>
      <c r="K45" s="6">
        <v>63</v>
      </c>
      <c r="L45" s="7" t="s">
        <v>68</v>
      </c>
    </row>
    <row r="46" spans="1:12">
      <c r="A46" s="6">
        <v>40</v>
      </c>
      <c r="B46" s="7" t="s">
        <v>47</v>
      </c>
      <c r="C46" s="8">
        <v>6</v>
      </c>
      <c r="K46" s="6"/>
      <c r="L46" s="7"/>
    </row>
    <row r="47" spans="1:12">
      <c r="A47" s="6">
        <v>61</v>
      </c>
      <c r="B47" s="7" t="s">
        <v>66</v>
      </c>
      <c r="C47" s="8">
        <v>6</v>
      </c>
      <c r="G47">
        <f ca="1">OFFSET('Raw Data'!$B$3,$K47,$G$3)</f>
        <v>0</v>
      </c>
      <c r="H47">
        <f ca="1">OFFSET('Raw Data'!$B$103,$K47,$G$3)</f>
        <v>0</v>
      </c>
      <c r="I47">
        <f ca="1">OFFSET('Raw Data'!$B$203,$K47,1)</f>
        <v>0</v>
      </c>
      <c r="J47">
        <f ca="1">OFFSET('Raw Data'!$B$203,$K47,2)</f>
        <v>0</v>
      </c>
      <c r="K47" s="6">
        <v>2</v>
      </c>
      <c r="L47" s="7" t="s">
        <v>11</v>
      </c>
    </row>
    <row r="48" spans="1:12">
      <c r="A48" s="6">
        <v>62</v>
      </c>
      <c r="B48" s="7" t="s">
        <v>67</v>
      </c>
      <c r="C48" s="8">
        <v>6</v>
      </c>
      <c r="G48">
        <f ca="1">OFFSET('Raw Data'!$B$3,$K48,$G$3)</f>
        <v>3</v>
      </c>
      <c r="H48">
        <f ca="1">OFFSET('Raw Data'!$B$103,$K48,$G$3)</f>
        <v>3</v>
      </c>
      <c r="I48">
        <f ca="1">OFFSET('Raw Data'!$B$203,$K48,1)</f>
        <v>4</v>
      </c>
      <c r="J48">
        <f ca="1">OFFSET('Raw Data'!$B$203,$K48,2)</f>
        <v>4</v>
      </c>
      <c r="K48" s="6">
        <v>10</v>
      </c>
      <c r="L48" s="7" t="s">
        <v>19</v>
      </c>
    </row>
    <row r="49" spans="1:12">
      <c r="A49" s="6">
        <v>12</v>
      </c>
      <c r="B49" s="7" t="s">
        <v>21</v>
      </c>
      <c r="C49" s="8">
        <v>7</v>
      </c>
      <c r="G49">
        <f ca="1">OFFSET('Raw Data'!$B$3,$K49,$G$3)</f>
        <v>56</v>
      </c>
      <c r="H49">
        <f ca="1">OFFSET('Raw Data'!$B$103,$K49,$G$3)</f>
        <v>40</v>
      </c>
      <c r="I49">
        <f ca="1">OFFSET('Raw Data'!$B$203,$K49,1)</f>
        <v>98</v>
      </c>
      <c r="J49">
        <f ca="1">OFFSET('Raw Data'!$B$203,$K49,2)</f>
        <v>62</v>
      </c>
      <c r="K49" s="6">
        <v>16</v>
      </c>
      <c r="L49" s="7" t="s">
        <v>24</v>
      </c>
    </row>
    <row r="50" spans="1:12">
      <c r="A50" s="6">
        <v>15</v>
      </c>
      <c r="B50" s="7" t="s">
        <v>23</v>
      </c>
      <c r="C50" s="8">
        <v>7</v>
      </c>
      <c r="G50">
        <f ca="1">OFFSET('Raw Data'!$B$3,$K50,$G$3)</f>
        <v>4</v>
      </c>
      <c r="H50">
        <f ca="1">OFFSET('Raw Data'!$B$103,$K50,$G$3)</f>
        <v>3</v>
      </c>
      <c r="I50">
        <f ca="1">OFFSET('Raw Data'!$B$203,$K50,1)</f>
        <v>6</v>
      </c>
      <c r="J50">
        <f ca="1">OFFSET('Raw Data'!$B$203,$K50,2)</f>
        <v>4</v>
      </c>
      <c r="K50" s="6">
        <v>45</v>
      </c>
      <c r="L50" s="7" t="s">
        <v>52</v>
      </c>
    </row>
    <row r="51" spans="1:12">
      <c r="A51" s="6">
        <v>21</v>
      </c>
      <c r="B51" s="7" t="s">
        <v>29</v>
      </c>
      <c r="C51" s="8">
        <v>7</v>
      </c>
      <c r="G51">
        <f ca="1">OFFSET('Raw Data'!$B$3,$K51,$G$3)</f>
        <v>3</v>
      </c>
      <c r="H51">
        <f ca="1">OFFSET('Raw Data'!$B$103,$K51,$G$3)</f>
        <v>0</v>
      </c>
      <c r="I51">
        <f ca="1">OFFSET('Raw Data'!$B$203,$K51,1)</f>
        <v>10</v>
      </c>
      <c r="J51">
        <f ca="1">OFFSET('Raw Data'!$B$203,$K51,2)</f>
        <v>5</v>
      </c>
      <c r="K51" s="6">
        <v>54</v>
      </c>
      <c r="L51" s="7" t="s">
        <v>61</v>
      </c>
    </row>
    <row r="52" spans="1:12">
      <c r="A52" s="6">
        <v>63</v>
      </c>
      <c r="B52" s="7" t="s">
        <v>68</v>
      </c>
      <c r="C52" s="8">
        <v>7</v>
      </c>
      <c r="G52">
        <f ca="1">OFFSET('Raw Data'!$B$3,$K52,$G$3)</f>
        <v>2</v>
      </c>
      <c r="H52">
        <f ca="1">OFFSET('Raw Data'!$B$103,$K52,$G$3)</f>
        <v>2</v>
      </c>
      <c r="I52">
        <f ca="1">OFFSET('Raw Data'!$B$203,$K52,1)</f>
        <v>4</v>
      </c>
      <c r="J52">
        <f ca="1">OFFSET('Raw Data'!$B$203,$K52,2)</f>
        <v>3</v>
      </c>
      <c r="K52" s="6">
        <v>55</v>
      </c>
      <c r="L52" s="7" t="s">
        <v>77</v>
      </c>
    </row>
    <row r="53" spans="1:12">
      <c r="A53" s="6">
        <v>2</v>
      </c>
      <c r="B53" s="7" t="s">
        <v>11</v>
      </c>
      <c r="C53" s="8">
        <v>8</v>
      </c>
      <c r="K53" s="6"/>
      <c r="L53" s="7"/>
    </row>
    <row r="54" spans="1:12">
      <c r="A54" s="6">
        <v>10</v>
      </c>
      <c r="B54" s="7" t="s">
        <v>19</v>
      </c>
      <c r="C54" s="8">
        <v>8</v>
      </c>
      <c r="G54">
        <f ca="1">OFFSET('Raw Data'!$B$3,$K54,$G$3)</f>
        <v>10</v>
      </c>
      <c r="H54">
        <f ca="1">OFFSET('Raw Data'!$B$103,$K54,$G$3)</f>
        <v>5</v>
      </c>
      <c r="I54">
        <f ca="1">OFFSET('Raw Data'!$B$203,$K54,1)</f>
        <v>13</v>
      </c>
      <c r="J54">
        <f ca="1">OFFSET('Raw Data'!$B$203,$K54,2)</f>
        <v>6</v>
      </c>
      <c r="K54" s="6">
        <v>1</v>
      </c>
      <c r="L54" s="7" t="s">
        <v>10</v>
      </c>
    </row>
    <row r="55" spans="1:12">
      <c r="A55" s="6">
        <v>16</v>
      </c>
      <c r="B55" s="7" t="s">
        <v>24</v>
      </c>
      <c r="C55" s="8">
        <v>8</v>
      </c>
      <c r="G55">
        <f ca="1">OFFSET('Raw Data'!$B$3,$K55,$G$3)</f>
        <v>1</v>
      </c>
      <c r="H55">
        <f ca="1">OFFSET('Raw Data'!$B$103,$K55,$G$3)</f>
        <v>0</v>
      </c>
      <c r="I55">
        <f ca="1">OFFSET('Raw Data'!$B$203,$K55,1)</f>
        <v>2</v>
      </c>
      <c r="J55">
        <f ca="1">OFFSET('Raw Data'!$B$203,$K55,2)</f>
        <v>1</v>
      </c>
      <c r="K55" s="6">
        <v>4</v>
      </c>
      <c r="L55" s="7" t="s">
        <v>13</v>
      </c>
    </row>
    <row r="56" spans="1:12">
      <c r="A56" s="6">
        <v>45</v>
      </c>
      <c r="B56" s="7" t="s">
        <v>52</v>
      </c>
      <c r="C56" s="8">
        <v>8</v>
      </c>
      <c r="K56" s="6"/>
      <c r="L56" s="7"/>
    </row>
    <row r="57" spans="1:12">
      <c r="A57" s="6">
        <v>54</v>
      </c>
      <c r="B57" s="7" t="s">
        <v>61</v>
      </c>
      <c r="C57" s="8">
        <v>8</v>
      </c>
      <c r="G57">
        <f ca="1">OFFSET('Raw Data'!$B$3,$K57,$G$3)</f>
        <v>12</v>
      </c>
      <c r="H57">
        <f ca="1">OFFSET('Raw Data'!$B$103,$K57,$G$3)</f>
        <v>10</v>
      </c>
      <c r="I57">
        <f ca="1">OFFSET('Raw Data'!$B$203,$K57,1)</f>
        <v>20</v>
      </c>
      <c r="J57">
        <f ca="1">OFFSET('Raw Data'!$B$203,$K57,2)</f>
        <v>17</v>
      </c>
      <c r="K57" s="6">
        <v>9</v>
      </c>
      <c r="L57" s="7" t="s">
        <v>18</v>
      </c>
    </row>
    <row r="58" spans="1:12">
      <c r="A58" s="6">
        <v>55</v>
      </c>
      <c r="B58" s="7" t="s">
        <v>77</v>
      </c>
      <c r="C58" s="8">
        <v>8</v>
      </c>
      <c r="G58">
        <f ca="1">OFFSET('Raw Data'!$B$3,$K58,$G$3)</f>
        <v>1</v>
      </c>
      <c r="H58">
        <f ca="1">OFFSET('Raw Data'!$B$103,$K58,$G$3)</f>
        <v>0</v>
      </c>
      <c r="I58">
        <f ca="1">OFFSET('Raw Data'!$B$203,$K58,1)</f>
        <v>3</v>
      </c>
      <c r="J58">
        <f ca="1">OFFSET('Raw Data'!$B$203,$K58,2)</f>
        <v>2</v>
      </c>
      <c r="K58" s="6">
        <v>38</v>
      </c>
      <c r="L58" s="7" t="s">
        <v>45</v>
      </c>
    </row>
    <row r="59" spans="1:12">
      <c r="A59" s="6">
        <v>1</v>
      </c>
      <c r="B59" s="7" t="s">
        <v>10</v>
      </c>
      <c r="C59" s="8">
        <v>9</v>
      </c>
      <c r="G59">
        <f ca="1">OFFSET('Raw Data'!$B$3,$K59,$G$3)</f>
        <v>27</v>
      </c>
      <c r="H59">
        <f ca="1">OFFSET('Raw Data'!$B$103,$K59,$G$3)</f>
        <v>23</v>
      </c>
      <c r="I59">
        <f ca="1">OFFSET('Raw Data'!$B$203,$K59,1)</f>
        <v>46</v>
      </c>
      <c r="J59">
        <f ca="1">OFFSET('Raw Data'!$B$203,$K59,2)</f>
        <v>35</v>
      </c>
      <c r="K59" s="6">
        <v>42</v>
      </c>
      <c r="L59" s="7" t="s">
        <v>49</v>
      </c>
    </row>
    <row r="60" spans="1:12">
      <c r="A60" s="6">
        <v>4</v>
      </c>
      <c r="B60" s="7" t="s">
        <v>13</v>
      </c>
      <c r="C60" s="8">
        <v>9</v>
      </c>
      <c r="K60" s="6"/>
      <c r="L60" s="7"/>
    </row>
    <row r="61" spans="1:12">
      <c r="A61" s="6">
        <v>9</v>
      </c>
      <c r="B61" s="7" t="s">
        <v>18</v>
      </c>
      <c r="C61" s="8">
        <v>10</v>
      </c>
      <c r="G61">
        <f ca="1">OFFSET('Raw Data'!$B$3,$K61,$G$3)</f>
        <v>3</v>
      </c>
      <c r="H61">
        <f ca="1">OFFSET('Raw Data'!$B$103,$K61,$G$3)</f>
        <v>2</v>
      </c>
      <c r="I61">
        <f ca="1">OFFSET('Raw Data'!$B$203,$K61,1)</f>
        <v>4</v>
      </c>
      <c r="J61">
        <f ca="1">OFFSET('Raw Data'!$B$203,$K61,2)</f>
        <v>3</v>
      </c>
      <c r="K61" s="6">
        <v>18</v>
      </c>
      <c r="L61" s="7" t="s">
        <v>26</v>
      </c>
    </row>
    <row r="62" spans="1:12">
      <c r="A62" s="6">
        <v>38</v>
      </c>
      <c r="B62" s="7" t="s">
        <v>45</v>
      </c>
      <c r="C62" s="8">
        <v>10</v>
      </c>
      <c r="G62">
        <f ca="1">OFFSET('Raw Data'!$B$3,$K62,$G$3)</f>
        <v>26</v>
      </c>
      <c r="H62">
        <f ca="1">OFFSET('Raw Data'!$B$103,$K62,$G$3)</f>
        <v>22</v>
      </c>
      <c r="I62">
        <f ca="1">OFFSET('Raw Data'!$B$203,$K62,1)</f>
        <v>46</v>
      </c>
      <c r="J62">
        <f ca="1">OFFSET('Raw Data'!$B$203,$K62,2)</f>
        <v>32</v>
      </c>
      <c r="K62" s="6">
        <v>64</v>
      </c>
      <c r="L62" s="7" t="s">
        <v>69</v>
      </c>
    </row>
    <row r="63" spans="1:12">
      <c r="A63" s="6">
        <v>42</v>
      </c>
      <c r="B63" s="7" t="s">
        <v>49</v>
      </c>
      <c r="C63" s="8">
        <v>10</v>
      </c>
      <c r="K63" s="6"/>
      <c r="L63" s="7"/>
    </row>
    <row r="64" spans="1:12">
      <c r="A64" s="6">
        <v>18</v>
      </c>
      <c r="B64" s="7" t="s">
        <v>26</v>
      </c>
      <c r="C64" s="8">
        <v>11</v>
      </c>
      <c r="G64">
        <f ca="1">OFFSET('Raw Data'!$B$3,$K64,$G$3)</f>
        <v>16</v>
      </c>
      <c r="H64">
        <f ca="1">OFFSET('Raw Data'!$B$103,$K64,$G$3)</f>
        <v>7</v>
      </c>
      <c r="I64">
        <f ca="1">OFFSET('Raw Data'!$B$203,$K64,1)</f>
        <v>34</v>
      </c>
      <c r="J64">
        <f ca="1">OFFSET('Raw Data'!$B$203,$K64,2)</f>
        <v>20</v>
      </c>
      <c r="K64" s="6">
        <v>35</v>
      </c>
      <c r="L64" s="7" t="s">
        <v>42</v>
      </c>
    </row>
    <row r="65" spans="1:12">
      <c r="A65" s="6">
        <v>64</v>
      </c>
      <c r="B65" s="7" t="s">
        <v>69</v>
      </c>
      <c r="C65" s="8">
        <v>11</v>
      </c>
      <c r="G65">
        <f ca="1">OFFSET('Raw Data'!$B$3,$K65,$G$3)</f>
        <v>79</v>
      </c>
      <c r="H65">
        <f ca="1">OFFSET('Raw Data'!$B$103,$K65,$G$3)</f>
        <v>57</v>
      </c>
      <c r="I65">
        <f ca="1">OFFSET('Raw Data'!$B$203,$K65,1)</f>
        <v>151</v>
      </c>
      <c r="J65">
        <f ca="1">OFFSET('Raw Data'!$B$203,$K65,2)</f>
        <v>106</v>
      </c>
      <c r="K65" s="6">
        <v>48</v>
      </c>
      <c r="L65" s="7" t="s">
        <v>55</v>
      </c>
    </row>
    <row r="66" spans="1:12">
      <c r="A66" s="6">
        <v>35</v>
      </c>
      <c r="B66" s="7" t="s">
        <v>42</v>
      </c>
      <c r="C66" s="8">
        <v>12</v>
      </c>
      <c r="G66">
        <f ca="1">OFFSET('Raw Data'!$B$3,$K66,$G$3)</f>
        <v>21</v>
      </c>
      <c r="H66">
        <f ca="1">OFFSET('Raw Data'!$B$103,$K66,$G$3)</f>
        <v>11</v>
      </c>
      <c r="I66">
        <f ca="1">OFFSET('Raw Data'!$B$203,$K66,1)</f>
        <v>47</v>
      </c>
      <c r="J66">
        <f ca="1">OFFSET('Raw Data'!$B$203,$K66,2)</f>
        <v>30</v>
      </c>
      <c r="K66" s="6">
        <v>49</v>
      </c>
      <c r="L66" s="7" t="s">
        <v>56</v>
      </c>
    </row>
    <row r="67" spans="1:12">
      <c r="A67" s="6">
        <v>48</v>
      </c>
      <c r="B67" s="7" t="s">
        <v>55</v>
      </c>
      <c r="C67" s="8">
        <v>12</v>
      </c>
      <c r="G67">
        <f ca="1">OFFSET('Raw Data'!$B$3,$K67,$G$3)</f>
        <v>18</v>
      </c>
      <c r="H67">
        <f ca="1">OFFSET('Raw Data'!$B$103,$K67,$G$3)</f>
        <v>12</v>
      </c>
      <c r="I67">
        <f ca="1">OFFSET('Raw Data'!$B$203,$K67,1)</f>
        <v>31</v>
      </c>
      <c r="J67">
        <f ca="1">OFFSET('Raw Data'!$B$203,$K67,2)</f>
        <v>22</v>
      </c>
      <c r="K67" s="6">
        <v>59</v>
      </c>
      <c r="L67" s="7" t="s">
        <v>64</v>
      </c>
    </row>
    <row r="68" spans="1:12">
      <c r="A68" s="6">
        <v>49</v>
      </c>
      <c r="B68" s="7" t="s">
        <v>56</v>
      </c>
      <c r="C68" s="8">
        <v>12</v>
      </c>
      <c r="G68">
        <f ca="1">OFFSET('Raw Data'!$B$3,$K68,$G$3)</f>
        <v>1</v>
      </c>
      <c r="H68">
        <f ca="1">OFFSET('Raw Data'!$B$103,$K68,$G$3)</f>
        <v>0</v>
      </c>
      <c r="I68">
        <f ca="1">OFFSET('Raw Data'!$B$203,$K68,1)</f>
        <v>3</v>
      </c>
      <c r="J68">
        <f ca="1">OFFSET('Raw Data'!$B$203,$K68,2)</f>
        <v>2</v>
      </c>
      <c r="K68" s="6">
        <v>60</v>
      </c>
      <c r="L68" s="7" t="s">
        <v>65</v>
      </c>
    </row>
    <row r="69" spans="1:12">
      <c r="A69" s="6">
        <v>59</v>
      </c>
      <c r="B69" s="7" t="s">
        <v>64</v>
      </c>
      <c r="C69" s="8">
        <v>12</v>
      </c>
      <c r="K69" s="6"/>
      <c r="L69" s="7"/>
    </row>
    <row r="70" spans="1:12">
      <c r="A70" s="6">
        <v>60</v>
      </c>
      <c r="B70" s="7" t="s">
        <v>65</v>
      </c>
      <c r="C70" s="8">
        <v>13</v>
      </c>
      <c r="G70">
        <f ca="1">OFFSET('Raw Data'!$B$3,$K70,$G$3)</f>
        <v>24</v>
      </c>
      <c r="H70">
        <f ca="1">OFFSET('Raw Data'!$B$103,$K70,$G$3)</f>
        <v>21</v>
      </c>
      <c r="I70">
        <f ca="1">OFFSET('Raw Data'!$B$203,$K70,1)</f>
        <v>43</v>
      </c>
      <c r="J70">
        <f ca="1">OFFSET('Raw Data'!$B$203,$K70,2)</f>
        <v>34</v>
      </c>
      <c r="K70" s="6">
        <v>5</v>
      </c>
      <c r="L70" s="7" t="s">
        <v>14</v>
      </c>
    </row>
    <row r="71" spans="1:12">
      <c r="A71" s="6">
        <v>5</v>
      </c>
      <c r="B71" s="7" t="s">
        <v>14</v>
      </c>
      <c r="C71" s="8">
        <v>13</v>
      </c>
      <c r="K71" s="6"/>
      <c r="L71" s="7"/>
    </row>
    <row r="72" spans="1:12">
      <c r="A72" s="6">
        <v>52</v>
      </c>
      <c r="B72" s="7" t="s">
        <v>59</v>
      </c>
      <c r="C72" s="8">
        <v>14</v>
      </c>
      <c r="G72">
        <f ca="1">OFFSET('Raw Data'!$B$3,$K72,$G$3)</f>
        <v>56</v>
      </c>
      <c r="H72">
        <f ca="1">OFFSET('Raw Data'!$B$103,$K72,$G$3)</f>
        <v>42</v>
      </c>
      <c r="I72">
        <f ca="1">OFFSET('Raw Data'!$B$203,$K72,1)</f>
        <v>82</v>
      </c>
      <c r="J72">
        <f ca="1">OFFSET('Raw Data'!$B$203,$K72,2)</f>
        <v>60</v>
      </c>
      <c r="K72" s="6">
        <v>52</v>
      </c>
      <c r="L72" s="7" t="s">
        <v>59</v>
      </c>
    </row>
    <row r="73" spans="1:12">
      <c r="A73" s="6">
        <v>29</v>
      </c>
      <c r="B73" s="7" t="s">
        <v>36</v>
      </c>
      <c r="C73" s="8">
        <v>15</v>
      </c>
      <c r="K73" s="6"/>
      <c r="L73" s="7"/>
    </row>
    <row r="74" spans="1:12">
      <c r="A74" s="6">
        <v>27</v>
      </c>
      <c r="B74" s="7" t="s">
        <v>35</v>
      </c>
      <c r="C74" s="8">
        <v>16</v>
      </c>
      <c r="G74">
        <f ca="1">OFFSET('Raw Data'!$B$3,$K74,$G$3)</f>
        <v>103</v>
      </c>
      <c r="H74">
        <f ca="1">OFFSET('Raw Data'!$B$103,$K74,$G$3)</f>
        <v>88</v>
      </c>
      <c r="I74">
        <f ca="1">OFFSET('Raw Data'!$B$203,$K74,1)</f>
        <v>188</v>
      </c>
      <c r="J74">
        <f ca="1">OFFSET('Raw Data'!$B$203,$K74,2)</f>
        <v>146</v>
      </c>
      <c r="K74" s="6">
        <v>29</v>
      </c>
      <c r="L74" s="7" t="s">
        <v>36</v>
      </c>
    </row>
    <row r="75" spans="1:12">
      <c r="A75" s="6">
        <v>51</v>
      </c>
      <c r="B75" s="7" t="s">
        <v>58</v>
      </c>
      <c r="C75" s="8">
        <v>16</v>
      </c>
      <c r="K75" s="6"/>
      <c r="L75" s="7"/>
    </row>
    <row r="76" spans="1:12">
      <c r="A76" s="6">
        <v>53</v>
      </c>
      <c r="B76" s="7" t="s">
        <v>60</v>
      </c>
      <c r="C76" s="8">
        <v>17</v>
      </c>
      <c r="G76">
        <f ca="1">OFFSET('Raw Data'!$B$3,$K76,$G$3)</f>
        <v>14</v>
      </c>
      <c r="H76">
        <f ca="1">OFFSET('Raw Data'!$B$103,$K76,$G$3)</f>
        <v>12</v>
      </c>
      <c r="I76">
        <f ca="1">OFFSET('Raw Data'!$B$203,$K76,1)</f>
        <v>22</v>
      </c>
      <c r="J76">
        <f ca="1">OFFSET('Raw Data'!$B$203,$K76,2)</f>
        <v>16</v>
      </c>
      <c r="K76" s="6">
        <v>27</v>
      </c>
      <c r="L76" s="7" t="s">
        <v>35</v>
      </c>
    </row>
    <row r="77" spans="1:12">
      <c r="A77" s="6">
        <v>41</v>
      </c>
      <c r="B77" s="7" t="s">
        <v>48</v>
      </c>
      <c r="C77" s="8">
        <v>18</v>
      </c>
      <c r="G77">
        <f ca="1">OFFSET('Raw Data'!$B$3,$K77,$G$3)</f>
        <v>33</v>
      </c>
      <c r="H77">
        <f ca="1">OFFSET('Raw Data'!$B$103,$K77,$G$3)</f>
        <v>29</v>
      </c>
      <c r="I77">
        <f ca="1">OFFSET('Raw Data'!$B$203,$K77,1)</f>
        <v>50</v>
      </c>
      <c r="J77">
        <f ca="1">OFFSET('Raw Data'!$B$203,$K77,2)</f>
        <v>41</v>
      </c>
      <c r="K77" s="6">
        <v>51</v>
      </c>
      <c r="L77" s="7" t="s">
        <v>58</v>
      </c>
    </row>
    <row r="78" spans="1:12">
      <c r="A78" s="6">
        <v>58</v>
      </c>
      <c r="B78" s="7" t="s">
        <v>63</v>
      </c>
      <c r="C78" s="8">
        <v>18</v>
      </c>
      <c r="K78" s="6"/>
      <c r="L78" s="7"/>
    </row>
    <row r="79" spans="1:12">
      <c r="A79" s="6">
        <v>14</v>
      </c>
      <c r="B79" s="7" t="s">
        <v>22</v>
      </c>
      <c r="C79" s="8">
        <v>19</v>
      </c>
      <c r="G79">
        <f ca="1">OFFSET('Raw Data'!$B$3,$K79,$G$3)</f>
        <v>53</v>
      </c>
      <c r="H79">
        <f ca="1">OFFSET('Raw Data'!$B$103,$K79,$G$3)</f>
        <v>34</v>
      </c>
      <c r="I79">
        <f ca="1">OFFSET('Raw Data'!$B$203,$K79,1)</f>
        <v>94</v>
      </c>
      <c r="J79">
        <f ca="1">OFFSET('Raw Data'!$B$203,$K79,2)</f>
        <v>61</v>
      </c>
      <c r="K79" s="6">
        <v>53</v>
      </c>
      <c r="L79" s="7" t="s">
        <v>60</v>
      </c>
    </row>
    <row r="80" spans="1:12">
      <c r="A80" s="6">
        <v>25</v>
      </c>
      <c r="B80" s="7" t="s">
        <v>33</v>
      </c>
      <c r="C80" s="8">
        <v>19</v>
      </c>
      <c r="K80" s="6"/>
      <c r="L80" s="7"/>
    </row>
    <row r="81" spans="1:12">
      <c r="A81" s="6">
        <v>28</v>
      </c>
      <c r="B81" s="7" t="s">
        <v>78</v>
      </c>
      <c r="C81" s="8">
        <v>19</v>
      </c>
      <c r="G81">
        <f ca="1">OFFSET('Raw Data'!$B$3,$K81,$G$3)</f>
        <v>19</v>
      </c>
      <c r="H81">
        <f ca="1">OFFSET('Raw Data'!$B$103,$K81,$G$3)</f>
        <v>17</v>
      </c>
      <c r="I81">
        <f ca="1">OFFSET('Raw Data'!$B$203,$K81,1)</f>
        <v>30</v>
      </c>
      <c r="J81">
        <f ca="1">OFFSET('Raw Data'!$B$203,$K81,2)</f>
        <v>26</v>
      </c>
      <c r="K81" s="6">
        <v>41</v>
      </c>
      <c r="L81" s="7" t="s">
        <v>48</v>
      </c>
    </row>
    <row r="82" spans="1:12">
      <c r="A82" s="6">
        <v>31</v>
      </c>
      <c r="B82" s="7" t="s">
        <v>38</v>
      </c>
      <c r="C82" s="8">
        <v>20</v>
      </c>
      <c r="G82">
        <f ca="1">OFFSET('Raw Data'!$B$3,$K82,$G$3)</f>
        <v>12</v>
      </c>
      <c r="H82">
        <f ca="1">OFFSET('Raw Data'!$B$103,$K82,$G$3)</f>
        <v>10</v>
      </c>
      <c r="I82">
        <f ca="1">OFFSET('Raw Data'!$B$203,$K82,1)</f>
        <v>18</v>
      </c>
      <c r="J82">
        <f ca="1">OFFSET('Raw Data'!$B$203,$K82,2)</f>
        <v>15</v>
      </c>
      <c r="K82" s="6">
        <v>58</v>
      </c>
      <c r="L82" s="7" t="s">
        <v>63</v>
      </c>
    </row>
    <row r="83" spans="1:12">
      <c r="A83" s="6">
        <v>43</v>
      </c>
      <c r="B83" s="7" t="s">
        <v>50</v>
      </c>
      <c r="C83" s="8">
        <v>20</v>
      </c>
      <c r="K83" s="6"/>
      <c r="L83" s="7"/>
    </row>
    <row r="84" spans="1:12">
      <c r="A84" s="6">
        <v>47</v>
      </c>
      <c r="B84" s="7" t="s">
        <v>54</v>
      </c>
      <c r="C84" s="8">
        <v>20</v>
      </c>
      <c r="G84">
        <f ca="1">OFFSET('Raw Data'!$B$3,$K84,$G$3)</f>
        <v>1</v>
      </c>
      <c r="H84">
        <f ca="1">OFFSET('Raw Data'!$B$103,$K84,$G$3)</f>
        <v>1</v>
      </c>
      <c r="I84">
        <f ca="1">OFFSET('Raw Data'!$B$203,$K84,1)</f>
        <v>4</v>
      </c>
      <c r="J84">
        <f ca="1">OFFSET('Raw Data'!$B$203,$K84,2)</f>
        <v>4</v>
      </c>
      <c r="K84" s="6">
        <v>14</v>
      </c>
      <c r="L84" s="7" t="s">
        <v>22</v>
      </c>
    </row>
    <row r="85" spans="1:12">
      <c r="A85" s="6">
        <v>56</v>
      </c>
      <c r="B85" s="7" t="s">
        <v>79</v>
      </c>
      <c r="C85" s="8">
        <v>20</v>
      </c>
      <c r="G85">
        <f ca="1">OFFSET('Raw Data'!$B$3,$K85,$G$3)</f>
        <v>1</v>
      </c>
      <c r="H85">
        <f ca="1">OFFSET('Raw Data'!$B$103,$K85,$G$3)</f>
        <v>1</v>
      </c>
      <c r="I85">
        <f ca="1">OFFSET('Raw Data'!$B$203,$K85,1)</f>
        <v>2</v>
      </c>
      <c r="J85">
        <f ca="1">OFFSET('Raw Data'!$B$203,$K85,2)</f>
        <v>2</v>
      </c>
      <c r="K85" s="6">
        <v>25</v>
      </c>
      <c r="L85" s="7" t="s">
        <v>33</v>
      </c>
    </row>
    <row r="86" spans="1:12">
      <c r="A86" s="6">
        <v>50</v>
      </c>
      <c r="B86" s="7" t="s">
        <v>57</v>
      </c>
      <c r="C86" s="8">
        <v>21</v>
      </c>
      <c r="G86">
        <f ca="1">OFFSET('Raw Data'!$B$3,$K86,$G$3)</f>
        <v>7</v>
      </c>
      <c r="H86">
        <f ca="1">OFFSET('Raw Data'!$B$103,$K86,$G$3)</f>
        <v>5</v>
      </c>
      <c r="I86">
        <f ca="1">OFFSET('Raw Data'!$B$203,$K86,1)</f>
        <v>11</v>
      </c>
      <c r="J86">
        <f ca="1">OFFSET('Raw Data'!$B$203,$K86,2)</f>
        <v>6</v>
      </c>
      <c r="K86" s="6">
        <v>28</v>
      </c>
      <c r="L86" s="7" t="s">
        <v>78</v>
      </c>
    </row>
    <row r="87" spans="1:12">
      <c r="A87" s="6">
        <v>6</v>
      </c>
      <c r="B87" s="7" t="s">
        <v>15</v>
      </c>
      <c r="C87" s="8">
        <v>22</v>
      </c>
      <c r="K87" s="6"/>
      <c r="L87" s="7"/>
    </row>
    <row r="88" spans="1:12">
      <c r="A88" s="6">
        <v>13</v>
      </c>
      <c r="B88" s="7" t="s">
        <v>80</v>
      </c>
      <c r="C88" s="8">
        <v>23</v>
      </c>
      <c r="G88">
        <f ca="1">OFFSET('Raw Data'!$B$3,$K88,$G$3)</f>
        <v>3</v>
      </c>
      <c r="H88">
        <f ca="1">OFFSET('Raw Data'!$B$103,$K88,$G$3)</f>
        <v>2</v>
      </c>
      <c r="I88">
        <f ca="1">OFFSET('Raw Data'!$B$203,$K88,1)</f>
        <v>4</v>
      </c>
      <c r="J88">
        <f ca="1">OFFSET('Raw Data'!$B$203,$K88,2)</f>
        <v>3</v>
      </c>
      <c r="K88" s="6">
        <v>31</v>
      </c>
      <c r="L88" s="7" t="s">
        <v>38</v>
      </c>
    </row>
    <row r="89" spans="1:12">
      <c r="A89" s="6">
        <v>44</v>
      </c>
      <c r="B89" s="7" t="s">
        <v>51</v>
      </c>
      <c r="C89" s="8">
        <v>23</v>
      </c>
      <c r="G89">
        <f ca="1">OFFSET('Raw Data'!$B$3,$K89,$G$3)</f>
        <v>3</v>
      </c>
      <c r="H89">
        <f ca="1">OFFSET('Raw Data'!$B$103,$K89,$G$3)</f>
        <v>2</v>
      </c>
      <c r="I89">
        <f ca="1">OFFSET('Raw Data'!$B$203,$K89,1)</f>
        <v>2</v>
      </c>
      <c r="J89">
        <f ca="1">OFFSET('Raw Data'!$B$203,$K89,2)</f>
        <v>1</v>
      </c>
      <c r="K89" s="6">
        <v>43</v>
      </c>
      <c r="L89" s="7" t="s">
        <v>50</v>
      </c>
    </row>
    <row r="90" spans="1:12">
      <c r="A90" s="6">
        <v>8</v>
      </c>
      <c r="B90" s="7" t="s">
        <v>17</v>
      </c>
      <c r="C90" s="8">
        <v>24</v>
      </c>
      <c r="G90">
        <f ca="1">OFFSET('Raw Data'!$B$3,$K90,$G$3)</f>
        <v>0</v>
      </c>
      <c r="H90">
        <f ca="1">OFFSET('Raw Data'!$B$103,$K90,$G$3)</f>
        <v>0</v>
      </c>
      <c r="I90">
        <f ca="1">OFFSET('Raw Data'!$B$203,$K90,1)</f>
        <v>0</v>
      </c>
      <c r="J90">
        <f ca="1">OFFSET('Raw Data'!$B$203,$K90,2)</f>
        <v>0</v>
      </c>
      <c r="K90" s="6">
        <v>47</v>
      </c>
      <c r="L90" s="7" t="s">
        <v>54</v>
      </c>
    </row>
    <row r="91" spans="1:12">
      <c r="A91" s="6">
        <v>11</v>
      </c>
      <c r="B91" s="7" t="s">
        <v>20</v>
      </c>
      <c r="C91" s="8">
        <v>24</v>
      </c>
      <c r="G91">
        <f ca="1">OFFSET('Raw Data'!$B$3,$K91,$G$3)</f>
        <v>7</v>
      </c>
      <c r="H91">
        <f ca="1">OFFSET('Raw Data'!$B$103,$K91,$G$3)</f>
        <v>4</v>
      </c>
      <c r="I91">
        <f ca="1">OFFSET('Raw Data'!$B$203,$K91,1)</f>
        <v>10</v>
      </c>
      <c r="J91">
        <f ca="1">OFFSET('Raw Data'!$B$203,$K91,2)</f>
        <v>7</v>
      </c>
      <c r="K91" s="6">
        <v>56</v>
      </c>
      <c r="L91" s="7" t="s">
        <v>79</v>
      </c>
    </row>
    <row r="92" spans="1:12">
      <c r="A92" s="6">
        <v>22</v>
      </c>
      <c r="B92" s="7" t="s">
        <v>30</v>
      </c>
      <c r="C92" s="8">
        <v>24</v>
      </c>
      <c r="K92" s="6"/>
      <c r="L92" s="7"/>
    </row>
    <row r="93" spans="1:12">
      <c r="A93" s="6">
        <v>26</v>
      </c>
      <c r="B93" s="7" t="s">
        <v>34</v>
      </c>
      <c r="C93" s="8">
        <v>24</v>
      </c>
      <c r="G93">
        <f ca="1">OFFSET('Raw Data'!$B$3,$K93,$G$3)</f>
        <v>9</v>
      </c>
      <c r="H93">
        <f ca="1">OFFSET('Raw Data'!$B$103,$K93,$G$3)</f>
        <v>6</v>
      </c>
      <c r="I93">
        <f ca="1">OFFSET('Raw Data'!$B$203,$K93,1)</f>
        <v>18</v>
      </c>
      <c r="J93">
        <f ca="1">OFFSET('Raw Data'!$B$203,$K93,2)</f>
        <v>12</v>
      </c>
      <c r="K93" s="6">
        <v>50</v>
      </c>
      <c r="L93" s="7" t="s">
        <v>57</v>
      </c>
    </row>
    <row r="94" spans="1:12">
      <c r="A94" s="6">
        <v>36</v>
      </c>
      <c r="B94" s="7" t="s">
        <v>43</v>
      </c>
      <c r="C94" s="8">
        <v>24</v>
      </c>
      <c r="K94" s="6"/>
      <c r="L94" s="7"/>
    </row>
    <row r="95" spans="1:12">
      <c r="G95">
        <f ca="1">OFFSET('Raw Data'!$B$3,$K95,$G$3)</f>
        <v>42</v>
      </c>
      <c r="H95">
        <f ca="1">OFFSET('Raw Data'!$B$103,$K95,$G$3)</f>
        <v>26</v>
      </c>
      <c r="I95">
        <f ca="1">OFFSET('Raw Data'!$B$203,$K95,1)</f>
        <v>70</v>
      </c>
      <c r="J95">
        <f ca="1">OFFSET('Raw Data'!$B$203,$K95,2)</f>
        <v>40</v>
      </c>
      <c r="K95" s="6">
        <v>6</v>
      </c>
      <c r="L95" s="7" t="s">
        <v>15</v>
      </c>
    </row>
    <row r="96" spans="1:12">
      <c r="K96" s="6"/>
      <c r="L96" s="7"/>
    </row>
    <row r="97" spans="7:12">
      <c r="G97">
        <f ca="1">OFFSET('Raw Data'!$B$3,$K97,$G$3)</f>
        <v>116</v>
      </c>
      <c r="H97">
        <f ca="1">OFFSET('Raw Data'!$B$103,$K97,$G$3)</f>
        <v>84</v>
      </c>
      <c r="I97">
        <f ca="1">OFFSET('Raw Data'!$B$203,$K97,1)</f>
        <v>176</v>
      </c>
      <c r="J97">
        <f ca="1">OFFSET('Raw Data'!$B$203,$K97,2)</f>
        <v>123</v>
      </c>
      <c r="K97" s="6">
        <v>13</v>
      </c>
      <c r="L97" s="7" t="s">
        <v>80</v>
      </c>
    </row>
    <row r="98" spans="7:12">
      <c r="G98">
        <f ca="1">OFFSET('Raw Data'!$B$3,$K98,$G$3)</f>
        <v>0</v>
      </c>
      <c r="H98">
        <f ca="1">OFFSET('Raw Data'!$B$103,$K98,$G$3)</f>
        <v>0</v>
      </c>
      <c r="I98">
        <f ca="1">OFFSET('Raw Data'!$B$203,$K98,1)</f>
        <v>0</v>
      </c>
      <c r="J98">
        <f ca="1">OFFSET('Raw Data'!$B$203,$K98,2)</f>
        <v>0</v>
      </c>
      <c r="K98" s="6">
        <v>44</v>
      </c>
      <c r="L98" s="7" t="s">
        <v>51</v>
      </c>
    </row>
    <row r="99" spans="7:12">
      <c r="K99" s="6"/>
      <c r="L99" s="7"/>
    </row>
    <row r="100" spans="7:12">
      <c r="G100">
        <f ca="1">OFFSET('Raw Data'!$B$3,$K100,$G$3)</f>
        <v>4</v>
      </c>
      <c r="H100">
        <f ca="1">OFFSET('Raw Data'!$B$103,$K100,$G$3)</f>
        <v>2</v>
      </c>
      <c r="I100">
        <f ca="1">OFFSET('Raw Data'!$B$203,$K100,1)</f>
        <v>7</v>
      </c>
      <c r="J100">
        <f ca="1">OFFSET('Raw Data'!$B$203,$K100,2)</f>
        <v>5</v>
      </c>
      <c r="K100" s="6">
        <v>8</v>
      </c>
      <c r="L100" s="7" t="s">
        <v>17</v>
      </c>
    </row>
    <row r="101" spans="7:12">
      <c r="G101">
        <f ca="1">OFFSET('Raw Data'!$B$3,$K101,$G$3)</f>
        <v>2</v>
      </c>
      <c r="H101">
        <f ca="1">OFFSET('Raw Data'!$B$103,$K101,$G$3)</f>
        <v>2</v>
      </c>
      <c r="I101">
        <f ca="1">OFFSET('Raw Data'!$B$203,$K101,1)</f>
        <v>4</v>
      </c>
      <c r="J101">
        <f ca="1">OFFSET('Raw Data'!$B$203,$K101,2)</f>
        <v>3</v>
      </c>
      <c r="K101" s="6">
        <v>11</v>
      </c>
      <c r="L101" s="7" t="s">
        <v>20</v>
      </c>
    </row>
    <row r="102" spans="7:12">
      <c r="G102">
        <f ca="1">OFFSET('Raw Data'!$B$3,$K102,$G$3)</f>
        <v>0</v>
      </c>
      <c r="H102">
        <f ca="1">OFFSET('Raw Data'!$B$103,$K102,$G$3)</f>
        <v>0</v>
      </c>
      <c r="I102">
        <f ca="1">OFFSET('Raw Data'!$B$203,$K102,1)</f>
        <v>1</v>
      </c>
      <c r="J102">
        <f ca="1">OFFSET('Raw Data'!$B$203,$K102,2)</f>
        <v>1</v>
      </c>
      <c r="K102" s="6">
        <v>22</v>
      </c>
      <c r="L102" s="7" t="s">
        <v>30</v>
      </c>
    </row>
    <row r="103" spans="7:12">
      <c r="G103">
        <f ca="1">OFFSET('Raw Data'!$B$3,$K103,$G$3)</f>
        <v>3</v>
      </c>
      <c r="H103">
        <f ca="1">OFFSET('Raw Data'!$B$103,$K103,$G$3)</f>
        <v>3</v>
      </c>
      <c r="I103">
        <f ca="1">OFFSET('Raw Data'!$B$203,$K103,1)</f>
        <v>2</v>
      </c>
      <c r="J103">
        <f ca="1">OFFSET('Raw Data'!$B$203,$K103,2)</f>
        <v>2</v>
      </c>
      <c r="K103" s="6">
        <v>26</v>
      </c>
      <c r="L103" s="7" t="s">
        <v>34</v>
      </c>
    </row>
    <row r="104" spans="7:12">
      <c r="G104">
        <f ca="1">OFFSET('Raw Data'!$B$3,$K104,$G$3)</f>
        <v>23</v>
      </c>
      <c r="H104">
        <f ca="1">OFFSET('Raw Data'!$B$103,$K104,$G$3)</f>
        <v>18</v>
      </c>
      <c r="I104">
        <f ca="1">OFFSET('Raw Data'!$B$203,$K104,1)</f>
        <v>37</v>
      </c>
      <c r="J104">
        <f ca="1">OFFSET('Raw Data'!$B$203,$K104,2)</f>
        <v>31</v>
      </c>
      <c r="K104" s="6">
        <v>36</v>
      </c>
      <c r="L104" s="7" t="s">
        <v>43</v>
      </c>
    </row>
    <row r="106" spans="7:12">
      <c r="G106">
        <f ca="1">SUM(G15:G104)</f>
        <v>883</v>
      </c>
      <c r="H106">
        <f ca="1">SUM(H15:H104)</f>
        <v>658</v>
      </c>
      <c r="I106">
        <f ca="1">SUM(I15:I104)</f>
        <v>1517</v>
      </c>
      <c r="J106">
        <f ca="1">SUM(J15:J104)</f>
        <v>1083</v>
      </c>
    </row>
  </sheetData>
  <customSheetViews>
    <customSheetView guid="{F201D0E5-3C4D-4C86-84F0-78AF9FDEC703}" state="hidden">
      <selection activeCell="G6" sqref="G6"/>
      <pageMargins left="0.75" right="0.75" top="1" bottom="1" header="0.5" footer="0.5"/>
      <pageSetup orientation="portrait" r:id="rId1"/>
      <headerFooter alignWithMargins="0"/>
    </customSheetView>
    <customSheetView guid="{3503905F-60D6-403E-B878-8D9F27A9B0B2}">
      <selection activeCell="G6" sqref="G6"/>
      <pageMargins left="0.75" right="0.75" top="1" bottom="1" header="0.5" footer="0.5"/>
      <pageSetup orientation="portrait" r:id="rId2"/>
      <headerFooter alignWithMargins="0"/>
    </customSheetView>
  </customSheetViews>
  <phoneticPr fontId="0" type="noConversion"/>
  <pageMargins left="0.75" right="0.75" top="1" bottom="1" header="0.5" footer="0.5"/>
  <pageSetup orientation="portrait" r:id="rId3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12C928237B9549B728BCB0A33FC1F6" ma:contentTypeVersion="9" ma:contentTypeDescription="Create a new document." ma:contentTypeScope="" ma:versionID="8c57c99b9aa01e6d33f9fd84e48aa02d">
  <xsd:schema xmlns:xsd="http://www.w3.org/2001/XMLSchema" xmlns:xs="http://www.w3.org/2001/XMLSchema" xmlns:p="http://schemas.microsoft.com/office/2006/metadata/properties" xmlns:ns2="316ba397-6235-43cc-be9d-89c39d531d8e" targetNamespace="http://schemas.microsoft.com/office/2006/metadata/properties" ma:root="true" ma:fieldsID="d54fca59431ac04dd2606aa7b6832404" ns2:_="">
    <xsd:import namespace="316ba397-6235-43cc-be9d-89c39d531d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ba397-6235-43cc-be9d-89c39d531d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85cb411-4442-4ffa-af81-3ff685700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6ba397-6235-43cc-be9d-89c39d531d8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96DF607-8633-4BE5-B555-5A5A15BD776E}"/>
</file>

<file path=customXml/itemProps2.xml><?xml version="1.0" encoding="utf-8"?>
<ds:datastoreItem xmlns:ds="http://schemas.openxmlformats.org/officeDocument/2006/customXml" ds:itemID="{204243A0-5902-4B37-BC1E-42D4BA213236}"/>
</file>

<file path=customXml/itemProps3.xml><?xml version="1.0" encoding="utf-8"?>
<ds:datastoreItem xmlns:ds="http://schemas.openxmlformats.org/officeDocument/2006/customXml" ds:itemID="{C2A3B109-D23C-473F-9DAE-88B2B6C4E2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FFY Averages</vt:lpstr>
      <vt:lpstr>Raw Data</vt:lpstr>
      <vt:lpstr>Lookup</vt:lpstr>
      <vt:lpstr>Month</vt:lpstr>
    </vt:vector>
  </TitlesOfParts>
  <Company>DCF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 Member</dc:creator>
  <cp:lastModifiedBy>Barrera, Lupe</cp:lastModifiedBy>
  <cp:lastPrinted>2005-07-18T12:32:28Z</cp:lastPrinted>
  <dcterms:created xsi:type="dcterms:W3CDTF">2003-03-28T19:00:10Z</dcterms:created>
  <dcterms:modified xsi:type="dcterms:W3CDTF">2026-01-27T14:41:08Z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0x0101008512C928237B9549B728BCB0A33FC1F6</vt:lpwstr>
  </property>
</Properties>
</file>